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20" yWindow="3750" windowWidth="15480" windowHeight="5580" tabRatio="770"/>
  </bookViews>
  <sheets>
    <sheet name="меню шаблон" sheetId="48" r:id="rId1"/>
  </sheets>
  <definedNames>
    <definedName name="_xlnm.Print_Titles" localSheetId="0">'меню шаблон'!$38:$44</definedName>
    <definedName name="_xlnm.Print_Area" localSheetId="0">'меню шаблон'!$A$1:$U$68</definedName>
  </definedNames>
  <calcPr calcId="144525"/>
</workbook>
</file>

<file path=xl/calcChain.xml><?xml version="1.0" encoding="utf-8"?>
<calcChain xmlns="http://schemas.openxmlformats.org/spreadsheetml/2006/main">
  <c r="AI58" i="48" l="1"/>
  <c r="AH58" i="48"/>
  <c r="AG58" i="48"/>
  <c r="AF58" i="48"/>
  <c r="AE58" i="48"/>
  <c r="AD58" i="48"/>
  <c r="AC58" i="48"/>
  <c r="AB58" i="48"/>
  <c r="AA58" i="48"/>
  <c r="Z58" i="48"/>
  <c r="Y58" i="48"/>
  <c r="X58" i="48"/>
  <c r="W58" i="48"/>
  <c r="V58" i="48"/>
  <c r="U58" i="48"/>
  <c r="T58" i="48"/>
  <c r="S58" i="48"/>
  <c r="R58" i="48"/>
  <c r="Q58" i="48"/>
  <c r="P58" i="48"/>
  <c r="O58" i="48"/>
  <c r="N58" i="48"/>
  <c r="M58" i="48"/>
  <c r="L58" i="48"/>
  <c r="K58" i="48"/>
  <c r="J58" i="48"/>
  <c r="I58" i="48"/>
  <c r="H58" i="48"/>
  <c r="G58" i="48"/>
  <c r="F58" i="48"/>
  <c r="E58" i="48"/>
  <c r="D58" i="48"/>
  <c r="AJ57" i="48" l="1"/>
  <c r="AK57" i="48" s="1"/>
  <c r="D70" i="48"/>
  <c r="E70" i="48"/>
  <c r="F70" i="48"/>
  <c r="G70" i="48"/>
  <c r="H70" i="48"/>
  <c r="I70" i="48"/>
  <c r="J70" i="48"/>
  <c r="K70" i="48"/>
  <c r="L70" i="48"/>
  <c r="M70" i="48"/>
  <c r="N70" i="48"/>
  <c r="O70" i="48"/>
  <c r="P70" i="48"/>
  <c r="Q70" i="48"/>
  <c r="R70" i="48"/>
  <c r="S70" i="48"/>
  <c r="T70" i="48"/>
  <c r="U70" i="48"/>
  <c r="V70" i="48"/>
  <c r="W70" i="48"/>
  <c r="X70" i="48"/>
  <c r="Y70" i="48"/>
  <c r="Z70" i="48"/>
  <c r="AA70" i="48"/>
  <c r="AB70" i="48"/>
  <c r="AC70" i="48"/>
  <c r="AD70" i="48"/>
  <c r="AE70" i="48"/>
  <c r="AF70" i="48"/>
  <c r="AG70" i="48"/>
  <c r="AH70" i="48"/>
  <c r="AI70" i="48"/>
  <c r="AI54" i="48"/>
  <c r="AH54" i="48"/>
  <c r="AG54" i="48"/>
  <c r="AF54" i="48"/>
  <c r="AE54" i="48"/>
  <c r="AD54" i="48"/>
  <c r="AC54" i="48"/>
  <c r="AB54" i="48"/>
  <c r="AA54" i="48"/>
  <c r="Z54" i="48"/>
  <c r="Y54" i="48"/>
  <c r="X54" i="48"/>
  <c r="W54" i="48"/>
  <c r="V54" i="48"/>
  <c r="U54" i="48"/>
  <c r="T54" i="48"/>
  <c r="S54" i="48"/>
  <c r="R54" i="48"/>
  <c r="Q54" i="48"/>
  <c r="P54" i="48"/>
  <c r="O54" i="48"/>
  <c r="N54" i="48"/>
  <c r="M54" i="48"/>
  <c r="L54" i="48"/>
  <c r="K54" i="48"/>
  <c r="J54" i="48"/>
  <c r="I54" i="48"/>
  <c r="H54" i="48"/>
  <c r="G54" i="48"/>
  <c r="F54" i="48"/>
  <c r="E54" i="48"/>
  <c r="D54" i="48"/>
  <c r="AJ69" i="48" l="1"/>
  <c r="AK69" i="48" s="1"/>
  <c r="AJ53" i="48"/>
  <c r="AK53" i="48" s="1"/>
  <c r="H74" i="48"/>
  <c r="R60" i="48"/>
  <c r="AJ74" i="48" l="1"/>
  <c r="AI74" i="48"/>
  <c r="AH74" i="48"/>
  <c r="AG74" i="48"/>
  <c r="AF74" i="48"/>
  <c r="AE74" i="48"/>
  <c r="AD74" i="48"/>
  <c r="AC74" i="48"/>
  <c r="AB74" i="48"/>
  <c r="AA74" i="48"/>
  <c r="Z74" i="48"/>
  <c r="Y74" i="48"/>
  <c r="X74" i="48"/>
  <c r="W74" i="48"/>
  <c r="V74" i="48"/>
  <c r="U74" i="48"/>
  <c r="T74" i="48"/>
  <c r="S74" i="48"/>
  <c r="R74" i="48"/>
  <c r="Q74" i="48"/>
  <c r="P74" i="48"/>
  <c r="N74" i="48"/>
  <c r="M74" i="48"/>
  <c r="L74" i="48"/>
  <c r="K74" i="48"/>
  <c r="J74" i="48"/>
  <c r="G74" i="48"/>
  <c r="F74" i="48"/>
  <c r="E74" i="48"/>
  <c r="D74" i="48"/>
  <c r="D72" i="48" l="1"/>
  <c r="E72" i="48"/>
  <c r="F72" i="48"/>
  <c r="G72" i="48"/>
  <c r="H72" i="48"/>
  <c r="I72" i="48"/>
  <c r="J72" i="48"/>
  <c r="K72" i="48"/>
  <c r="L72" i="48"/>
  <c r="M72" i="48"/>
  <c r="O72" i="48"/>
  <c r="P72" i="48"/>
  <c r="Q72" i="48"/>
  <c r="R72" i="48"/>
  <c r="S72" i="48"/>
  <c r="T72" i="48"/>
  <c r="U72" i="48"/>
  <c r="V72" i="48"/>
  <c r="W72" i="48"/>
  <c r="X72" i="48"/>
  <c r="Y72" i="48"/>
  <c r="Z72" i="48"/>
  <c r="AA72" i="48"/>
  <c r="AB72" i="48"/>
  <c r="AC72" i="48"/>
  <c r="AD72" i="48"/>
  <c r="AE72" i="48"/>
  <c r="AF72" i="48"/>
  <c r="AG72" i="48"/>
  <c r="AH72" i="48"/>
  <c r="AI72" i="48"/>
  <c r="N68" i="48" l="1"/>
  <c r="AI62" i="48"/>
  <c r="AH62" i="48"/>
  <c r="AG62" i="48"/>
  <c r="AF62" i="48"/>
  <c r="AE62" i="48"/>
  <c r="AD62" i="48"/>
  <c r="AC62" i="48"/>
  <c r="AB62" i="48"/>
  <c r="AA62" i="48"/>
  <c r="Z62" i="48"/>
  <c r="Y62" i="48"/>
  <c r="X62" i="48"/>
  <c r="W62" i="48"/>
  <c r="V62" i="48"/>
  <c r="U62" i="48"/>
  <c r="T62" i="48"/>
  <c r="S62" i="48"/>
  <c r="R62" i="48"/>
  <c r="Q62" i="48"/>
  <c r="P62" i="48"/>
  <c r="O62" i="48"/>
  <c r="N62" i="48"/>
  <c r="M62" i="48"/>
  <c r="L62" i="48"/>
  <c r="K62" i="48"/>
  <c r="J62" i="48"/>
  <c r="I62" i="48"/>
  <c r="H62" i="48"/>
  <c r="G62" i="48"/>
  <c r="F62" i="48"/>
  <c r="E62" i="48"/>
  <c r="D62" i="48"/>
  <c r="AI50" i="48"/>
  <c r="AH50" i="48"/>
  <c r="AG50" i="48"/>
  <c r="AF50" i="48"/>
  <c r="AE50" i="48"/>
  <c r="AD50" i="48"/>
  <c r="AC50" i="48"/>
  <c r="AB50" i="48"/>
  <c r="AA50" i="48"/>
  <c r="Z50" i="48"/>
  <c r="Y50" i="48"/>
  <c r="X50" i="48"/>
  <c r="W50" i="48"/>
  <c r="V50" i="48"/>
  <c r="U50" i="48"/>
  <c r="T50" i="48"/>
  <c r="S50" i="48"/>
  <c r="R50" i="48"/>
  <c r="Q50" i="48"/>
  <c r="P50" i="48"/>
  <c r="O50" i="48"/>
  <c r="N50" i="48"/>
  <c r="M50" i="48"/>
  <c r="L50" i="48"/>
  <c r="K50" i="48"/>
  <c r="J50" i="48"/>
  <c r="I50" i="48"/>
  <c r="H50" i="48"/>
  <c r="G50" i="48"/>
  <c r="F50" i="48"/>
  <c r="E50" i="48"/>
  <c r="D50" i="48"/>
  <c r="J56" i="48"/>
  <c r="AJ61" i="48" l="1"/>
  <c r="AK61" i="48" s="1"/>
  <c r="AJ49" i="48"/>
  <c r="AK49" i="48" s="1"/>
  <c r="F64" i="48" l="1"/>
  <c r="E76" i="48" l="1"/>
  <c r="H76" i="48"/>
  <c r="J36" i="48" l="1"/>
  <c r="AK85" i="48" s="1"/>
  <c r="H66" i="48"/>
  <c r="E48" i="48"/>
  <c r="AI76" i="48"/>
  <c r="AH76" i="48"/>
  <c r="AG76" i="48"/>
  <c r="AF76" i="48"/>
  <c r="AE76" i="48"/>
  <c r="AD76" i="48"/>
  <c r="AC76" i="48"/>
  <c r="AB76" i="48"/>
  <c r="AA76" i="48"/>
  <c r="Z76" i="48"/>
  <c r="Y76" i="48"/>
  <c r="X76" i="48"/>
  <c r="W76" i="48"/>
  <c r="V76" i="48"/>
  <c r="U76" i="48"/>
  <c r="T76" i="48"/>
  <c r="S76" i="48"/>
  <c r="R76" i="48"/>
  <c r="Q76" i="48"/>
  <c r="P76" i="48"/>
  <c r="O76" i="48"/>
  <c r="N76" i="48"/>
  <c r="M76" i="48"/>
  <c r="L76" i="48"/>
  <c r="K76" i="48"/>
  <c r="J76" i="48"/>
  <c r="I76" i="48"/>
  <c r="G76" i="48"/>
  <c r="F76" i="48"/>
  <c r="D76" i="48"/>
  <c r="G66" i="48"/>
  <c r="N71" i="48" l="1"/>
  <c r="N72" i="48" s="1"/>
  <c r="AJ75" i="48"/>
  <c r="AK75" i="48" s="1"/>
  <c r="E60" i="48"/>
  <c r="I60" i="48"/>
  <c r="AJ71" i="48" l="1"/>
  <c r="AK71" i="48" s="1"/>
  <c r="N73" i="48"/>
  <c r="O74" i="48" s="1"/>
  <c r="H48" i="48"/>
  <c r="AI52" i="48" l="1"/>
  <c r="K48" i="48" l="1"/>
  <c r="F66" i="48"/>
  <c r="AJ65" i="48" s="1"/>
  <c r="D46" i="48"/>
  <c r="E46" i="48"/>
  <c r="F46" i="48"/>
  <c r="G46" i="48"/>
  <c r="H46" i="48"/>
  <c r="I74" i="48" s="1"/>
  <c r="AJ73" i="48" s="1"/>
  <c r="AK73" i="48" s="1"/>
  <c r="I46" i="48"/>
  <c r="J46" i="48"/>
  <c r="K46" i="48"/>
  <c r="L46" i="48"/>
  <c r="M46" i="48"/>
  <c r="N46" i="48"/>
  <c r="O46" i="48"/>
  <c r="D48" i="48"/>
  <c r="F48" i="48"/>
  <c r="G48" i="48"/>
  <c r="I48" i="48"/>
  <c r="J48" i="48"/>
  <c r="L48" i="48"/>
  <c r="M48" i="48"/>
  <c r="N48" i="48"/>
  <c r="O48" i="48"/>
  <c r="D52" i="48"/>
  <c r="E52" i="48"/>
  <c r="F52" i="48"/>
  <c r="G52" i="48"/>
  <c r="H52" i="48"/>
  <c r="I52" i="48"/>
  <c r="J52" i="48"/>
  <c r="K52" i="48"/>
  <c r="L52" i="48"/>
  <c r="M52" i="48"/>
  <c r="N52" i="48"/>
  <c r="O52" i="48"/>
  <c r="D56" i="48"/>
  <c r="E56" i="48"/>
  <c r="F56" i="48"/>
  <c r="G56" i="48"/>
  <c r="H56" i="48"/>
  <c r="I56" i="48"/>
  <c r="K56" i="48"/>
  <c r="L56" i="48"/>
  <c r="M56" i="48"/>
  <c r="N56" i="48"/>
  <c r="O56" i="48"/>
  <c r="D60" i="48"/>
  <c r="F60" i="48"/>
  <c r="G60" i="48"/>
  <c r="H60" i="48"/>
  <c r="J60" i="48"/>
  <c r="K60" i="48"/>
  <c r="L60" i="48"/>
  <c r="M60" i="48"/>
  <c r="N60" i="48"/>
  <c r="O60" i="48"/>
  <c r="AK65" i="48" l="1"/>
  <c r="D64" i="48"/>
  <c r="E64" i="48"/>
  <c r="G64" i="48"/>
  <c r="H64" i="48"/>
  <c r="I64" i="48"/>
  <c r="J64" i="48"/>
  <c r="K64" i="48"/>
  <c r="L64" i="48"/>
  <c r="M64" i="48"/>
  <c r="N64" i="48"/>
  <c r="O64" i="48"/>
  <c r="P64" i="48"/>
  <c r="Q64" i="48"/>
  <c r="R64" i="48"/>
  <c r="S64" i="48"/>
  <c r="T64" i="48"/>
  <c r="U64" i="48"/>
  <c r="V64" i="48"/>
  <c r="W64" i="48"/>
  <c r="X64" i="48"/>
  <c r="Y64" i="48"/>
  <c r="Z64" i="48"/>
  <c r="AA64" i="48"/>
  <c r="AB64" i="48"/>
  <c r="AC64" i="48"/>
  <c r="AD64" i="48"/>
  <c r="AE64" i="48"/>
  <c r="AF64" i="48"/>
  <c r="AG64" i="48"/>
  <c r="AH64" i="48"/>
  <c r="AI64" i="48"/>
  <c r="D68" i="48"/>
  <c r="E68" i="48"/>
  <c r="F68" i="48"/>
  <c r="G68" i="48"/>
  <c r="H68" i="48"/>
  <c r="I68" i="48"/>
  <c r="J68" i="48"/>
  <c r="K68" i="48"/>
  <c r="L68" i="48"/>
  <c r="M68" i="48"/>
  <c r="O68" i="48"/>
  <c r="P68" i="48"/>
  <c r="Q68" i="48"/>
  <c r="R68" i="48"/>
  <c r="S68" i="48"/>
  <c r="T68" i="48"/>
  <c r="U68" i="48"/>
  <c r="V68" i="48"/>
  <c r="W68" i="48"/>
  <c r="X68" i="48"/>
  <c r="Y68" i="48"/>
  <c r="Z68" i="48"/>
  <c r="AA68" i="48"/>
  <c r="AB68" i="48"/>
  <c r="AC68" i="48"/>
  <c r="AD68" i="48"/>
  <c r="AE68" i="48"/>
  <c r="AF68" i="48"/>
  <c r="AG68" i="48"/>
  <c r="AH68" i="48"/>
  <c r="AI68" i="48"/>
  <c r="D78" i="48"/>
  <c r="E78" i="48"/>
  <c r="F78" i="48"/>
  <c r="G78" i="48"/>
  <c r="H78" i="48"/>
  <c r="I78" i="48"/>
  <c r="J78" i="48"/>
  <c r="K78" i="48"/>
  <c r="L78" i="48"/>
  <c r="M78" i="48"/>
  <c r="N78" i="48"/>
  <c r="O78" i="48"/>
  <c r="P78" i="48"/>
  <c r="Q78" i="48"/>
  <c r="R78" i="48"/>
  <c r="S78" i="48"/>
  <c r="T78" i="48"/>
  <c r="U78" i="48"/>
  <c r="V78" i="48"/>
  <c r="W78" i="48"/>
  <c r="X78" i="48"/>
  <c r="Y78" i="48"/>
  <c r="Z78" i="48"/>
  <c r="AA78" i="48"/>
  <c r="AB78" i="48"/>
  <c r="AC78" i="48"/>
  <c r="AD78" i="48"/>
  <c r="AE78" i="48"/>
  <c r="AF78" i="48"/>
  <c r="AG78" i="48"/>
  <c r="AH78" i="48"/>
  <c r="AI78" i="48"/>
  <c r="AI48" i="48"/>
  <c r="AJ67" i="48" l="1"/>
  <c r="AK67" i="48" s="1"/>
  <c r="AJ63" i="48"/>
  <c r="AK63" i="48" s="1"/>
  <c r="AJ77" i="48"/>
  <c r="AE48" i="48"/>
  <c r="AE46" i="48"/>
  <c r="AE52" i="48"/>
  <c r="AE56" i="48"/>
  <c r="AE60" i="48"/>
  <c r="P46" i="48"/>
  <c r="Q46" i="48"/>
  <c r="R46" i="48"/>
  <c r="S46" i="48"/>
  <c r="T46" i="48"/>
  <c r="U46" i="48"/>
  <c r="V46" i="48"/>
  <c r="W46" i="48"/>
  <c r="X46" i="48"/>
  <c r="Y46" i="48"/>
  <c r="Z46" i="48"/>
  <c r="AA46" i="48"/>
  <c r="AB46" i="48"/>
  <c r="AC46" i="48"/>
  <c r="AD46" i="48"/>
  <c r="AF46" i="48"/>
  <c r="AG46" i="48"/>
  <c r="AH46" i="48"/>
  <c r="AI46" i="48"/>
  <c r="P48" i="48"/>
  <c r="Q48" i="48"/>
  <c r="R48" i="48"/>
  <c r="S48" i="48"/>
  <c r="T48" i="48"/>
  <c r="U48" i="48"/>
  <c r="V48" i="48"/>
  <c r="W48" i="48"/>
  <c r="X48" i="48"/>
  <c r="Y48" i="48"/>
  <c r="Z48" i="48"/>
  <c r="AA48" i="48"/>
  <c r="AB48" i="48"/>
  <c r="AC48" i="48"/>
  <c r="AD48" i="48"/>
  <c r="AF48" i="48"/>
  <c r="AG48" i="48"/>
  <c r="AH48" i="48"/>
  <c r="P52" i="48"/>
  <c r="Q52" i="48"/>
  <c r="R52" i="48"/>
  <c r="S52" i="48"/>
  <c r="T52" i="48"/>
  <c r="U52" i="48"/>
  <c r="V52" i="48"/>
  <c r="W52" i="48"/>
  <c r="X52" i="48"/>
  <c r="Y52" i="48"/>
  <c r="Z52" i="48"/>
  <c r="AA52" i="48"/>
  <c r="AB52" i="48"/>
  <c r="AC52" i="48"/>
  <c r="AD52" i="48"/>
  <c r="AF52" i="48"/>
  <c r="AG52" i="48"/>
  <c r="AH52" i="48"/>
  <c r="P56" i="48"/>
  <c r="Q56" i="48"/>
  <c r="R56" i="48"/>
  <c r="S56" i="48"/>
  <c r="T56" i="48"/>
  <c r="U56" i="48"/>
  <c r="V56" i="48"/>
  <c r="W56" i="48"/>
  <c r="X56" i="48"/>
  <c r="Y56" i="48"/>
  <c r="Z56" i="48"/>
  <c r="AA56" i="48"/>
  <c r="AB56" i="48"/>
  <c r="AC56" i="48"/>
  <c r="AD56" i="48"/>
  <c r="AF56" i="48"/>
  <c r="AG56" i="48"/>
  <c r="AH56" i="48"/>
  <c r="AI56" i="48"/>
  <c r="P60" i="48"/>
  <c r="Q60" i="48"/>
  <c r="S60" i="48"/>
  <c r="T60" i="48"/>
  <c r="U60" i="48"/>
  <c r="V60" i="48"/>
  <c r="W60" i="48"/>
  <c r="X60" i="48"/>
  <c r="Y60" i="48"/>
  <c r="Z60" i="48"/>
  <c r="AA60" i="48"/>
  <c r="AB60" i="48"/>
  <c r="AC60" i="48"/>
  <c r="AD60" i="48"/>
  <c r="AF60" i="48"/>
  <c r="AG60" i="48"/>
  <c r="AH60" i="48"/>
  <c r="AI60" i="48"/>
  <c r="AJ59" i="48" l="1"/>
  <c r="AK59" i="48" s="1"/>
  <c r="AJ51" i="48"/>
  <c r="AK51" i="48" s="1"/>
  <c r="AJ45" i="48"/>
  <c r="AK45" i="48" s="1"/>
  <c r="AJ47" i="48"/>
  <c r="AK47" i="48" s="1"/>
  <c r="AJ55" i="48"/>
  <c r="AK55" i="48" s="1"/>
  <c r="AK77" i="48" l="1"/>
  <c r="AK87" i="48" s="1"/>
</calcChain>
</file>

<file path=xl/sharedStrings.xml><?xml version="1.0" encoding="utf-8"?>
<sst xmlns="http://schemas.openxmlformats.org/spreadsheetml/2006/main" count="147" uniqueCount="107">
  <si>
    <t>(подпись)</t>
  </si>
  <si>
    <t>(расшифровка подписи)</t>
  </si>
  <si>
    <t>КОДЫ</t>
  </si>
  <si>
    <t>Форма по ОКУД</t>
  </si>
  <si>
    <t>Дата</t>
  </si>
  <si>
    <t>по ОКПО</t>
  </si>
  <si>
    <t>Структурное подразделение</t>
  </si>
  <si>
    <t>Всего</t>
  </si>
  <si>
    <t>Утверждаю</t>
  </si>
  <si>
    <t>Единица измерения</t>
  </si>
  <si>
    <t>Количество продуктов питания, подлежащих закладке</t>
  </si>
  <si>
    <t>№ блюда по картотеке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</si>
  <si>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</si>
  <si>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</si>
  <si>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</si>
  <si>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Плановая стоимость одного дня</t>
  </si>
  <si>
    <t>Персонал (количество человек)</t>
  </si>
  <si>
    <t>Меню-требование на выдачу продуктов питания № _________</t>
  </si>
  <si>
    <t xml:space="preserve">Учреждение </t>
  </si>
  <si>
    <t xml:space="preserve">Материально ответственное </t>
  </si>
  <si>
    <t>лицо</t>
  </si>
  <si>
    <t>Расход продуктов питания (количество) операция</t>
  </si>
  <si>
    <t>подпись</t>
  </si>
  <si>
    <t>расшифровка подписи</t>
  </si>
  <si>
    <t>Фактическая стоимость, руб</t>
  </si>
  <si>
    <t xml:space="preserve"> </t>
  </si>
  <si>
    <t>Для обслуживающего персонала</t>
  </si>
  <si>
    <t>на    довольствующихся</t>
  </si>
  <si>
    <t>Утв. Приказом Минфина  РФ от 30 декабря 2008 г.  № 148н</t>
  </si>
  <si>
    <t>Количество довольствую-щихся по плановой стоимости одного дня</t>
  </si>
  <si>
    <t>Плановая стоимость на всех довольствую-щихся, руб.</t>
  </si>
  <si>
    <t xml:space="preserve">на 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</si>
  <si>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</si>
  <si>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</si>
  <si>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</si>
  <si>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</si>
  <si>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</si>
  <si>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</si>
  <si>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</si>
  <si>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</si>
  <si>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</si>
  <si>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</si>
  <si>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</si>
  <si>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</si>
  <si>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г.</t>
  </si>
  <si>
    <t>кг.</t>
  </si>
  <si>
    <t>"______"__________________ 2010 г.</t>
  </si>
  <si>
    <t>0001</t>
  </si>
  <si>
    <t>0003</t>
  </si>
  <si>
    <t>хлеб</t>
  </si>
  <si>
    <t>цена</t>
  </si>
  <si>
    <t>ИТОГО</t>
  </si>
  <si>
    <t>Директор</t>
  </si>
  <si>
    <t>МКОУ " СОШ с.Счастливое"</t>
  </si>
  <si>
    <t>0006</t>
  </si>
  <si>
    <t>0007</t>
  </si>
  <si>
    <t>0009</t>
  </si>
  <si>
    <t>0010</t>
  </si>
  <si>
    <t>0011</t>
  </si>
  <si>
    <t>0012</t>
  </si>
  <si>
    <t>0014</t>
  </si>
  <si>
    <t>0015</t>
  </si>
  <si>
    <t>200</t>
  </si>
  <si>
    <t>С.М.Аджиев</t>
  </si>
  <si>
    <t>150</t>
  </si>
  <si>
    <t>МБОУ " СОШ с.СЧАСТЛИВОЕ"</t>
  </si>
  <si>
    <t>СТОЛОВАЯ</t>
  </si>
  <si>
    <t>КОРКМАЗОВА  И.А</t>
  </si>
  <si>
    <t>ПРОДУКТЫ ПИТАНИЯ</t>
  </si>
  <si>
    <t>НАИМЕНОВАНИЕ</t>
  </si>
  <si>
    <t>КОД</t>
  </si>
  <si>
    <t>ВЫХОД--ВЕС ПОРЦИЙ</t>
  </si>
  <si>
    <t>КОЛИЧЕСТВО ПОРЦИЙ</t>
  </si>
  <si>
    <t>ХЛЕБ</t>
  </si>
  <si>
    <t>САХАР</t>
  </si>
  <si>
    <t>МАСЛО растительное</t>
  </si>
  <si>
    <t>ТОМАТ</t>
  </si>
  <si>
    <t>ЛУК</t>
  </si>
  <si>
    <t>СОЛЬ</t>
  </si>
  <si>
    <t>МОРКОВЬ</t>
  </si>
  <si>
    <t xml:space="preserve">МАСЛО сливочное </t>
  </si>
  <si>
    <t>КАРТОФЕЛЬ</t>
  </si>
  <si>
    <t>БУХГАЛТЕР</t>
  </si>
  <si>
    <t>ВРАЧ (диетсестра)</t>
  </si>
  <si>
    <t>ПОВАР</t>
  </si>
  <si>
    <t>А.Б.КОРКМАЗОВА</t>
  </si>
  <si>
    <t>М.Н.КУБАНОВА</t>
  </si>
  <si>
    <t>А.Х.ДЖАНКЕЗОВА</t>
  </si>
  <si>
    <t>КЛАДОВЩИК</t>
  </si>
  <si>
    <t>И.А. КОРКМАЗОВА</t>
  </si>
  <si>
    <t>2022 года</t>
  </si>
  <si>
    <t>котлеты из говядины</t>
  </si>
  <si>
    <t>макароны отварные</t>
  </si>
  <si>
    <t>соус томатный с овощами</t>
  </si>
  <si>
    <t>30</t>
  </si>
  <si>
    <t>ГОВЯДИНА</t>
  </si>
  <si>
    <t>СУХАРИ ПАН</t>
  </si>
  <si>
    <t>МАКАРОНЫ</t>
  </si>
  <si>
    <t>МУКА</t>
  </si>
  <si>
    <t>суп картофельный с горохом</t>
  </si>
  <si>
    <t>компот из сухофруктов</t>
  </si>
  <si>
    <t>ГОРОХ</t>
  </si>
  <si>
    <t>МОЛОКО</t>
  </si>
  <si>
    <t>СУХОФРУКТЫ</t>
  </si>
  <si>
    <t>110</t>
  </si>
  <si>
    <t>СЕНТЯБРЯ</t>
  </si>
  <si>
    <t>7-й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</si>
</sst>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Arial Cyr"/>
      <charset val="204"/>
    </font>
    <font>
      <i/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/>
    <xf numFmtId="0" fontId="1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0" xfId="0" applyFont="1" applyProtection="1">
      <protection locked="0"/>
    </xf>
    <xf numFmtId="0" fontId="10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0" xfId="0" applyFont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vertical="justify"/>
      <protection locked="0"/>
    </xf>
    <xf numFmtId="0" fontId="1" fillId="0" borderId="0" xfId="0" applyFont="1" applyFill="1" applyProtection="1">
      <protection locked="0"/>
    </xf>
    <xf numFmtId="0" fontId="1" fillId="0" borderId="2" xfId="0" applyFont="1" applyBorder="1" applyAlignment="1">
      <alignment horizontal="center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10" fillId="0" borderId="3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0" fontId="14" fillId="0" borderId="0" xfId="0" applyFont="1" applyFill="1" applyProtection="1">
      <protection locked="0"/>
    </xf>
    <xf numFmtId="0" fontId="5" fillId="0" borderId="0" xfId="0" applyFont="1" applyFill="1"/>
    <xf numFmtId="0" fontId="1" fillId="0" borderId="0" xfId="0" applyFont="1" applyFill="1" applyAlignment="1" applyProtection="1">
      <protection locked="0"/>
    </xf>
    <xf numFmtId="0" fontId="5" fillId="0" borderId="13" xfId="0" applyFont="1" applyBorder="1" applyAlignment="1"/>
    <xf numFmtId="0" fontId="2" fillId="0" borderId="13" xfId="0" applyFont="1" applyBorder="1" applyAlignment="1"/>
    <xf numFmtId="0" fontId="2" fillId="0" borderId="0" xfId="0" applyFont="1" applyAlignment="1"/>
    <xf numFmtId="0" fontId="9" fillId="0" borderId="14" xfId="0" applyFont="1" applyBorder="1" applyAlignment="1">
      <alignment wrapText="1"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49" fontId="10" fillId="0" borderId="16" xfId="0" applyNumberFormat="1" applyFont="1" applyBorder="1" applyAlignment="1" applyProtection="1">
      <alignment horizontal="center"/>
      <protection locked="0"/>
    </xf>
    <xf numFmtId="49" fontId="10" fillId="0" borderId="5" xfId="0" applyNumberFormat="1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vertical="center"/>
    </xf>
    <xf numFmtId="0" fontId="8" fillId="0" borderId="19" xfId="0" applyFont="1" applyBorder="1" applyAlignment="1"/>
    <xf numFmtId="0" fontId="1" fillId="0" borderId="9" xfId="0" applyFont="1" applyBorder="1" applyAlignment="1" applyProtection="1">
      <alignment wrapText="1"/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0" fontId="3" fillId="0" borderId="31" xfId="0" applyNumberFormat="1" applyFont="1" applyBorder="1" applyAlignment="1" applyProtection="1">
      <alignment horizontal="center"/>
      <protection locked="0"/>
    </xf>
    <xf numFmtId="0" fontId="3" fillId="0" borderId="4" xfId="0" applyNumberFormat="1" applyFont="1" applyBorder="1" applyAlignment="1" applyProtection="1">
      <alignment horizontal="center"/>
      <protection locked="0"/>
    </xf>
    <xf numFmtId="0" fontId="3" fillId="0" borderId="32" xfId="0" applyNumberFormat="1" applyFont="1" applyBorder="1" applyAlignment="1" applyProtection="1">
      <alignment horizontal="center"/>
      <protection locked="0"/>
    </xf>
    <xf numFmtId="0" fontId="3" fillId="0" borderId="33" xfId="0" applyNumberFormat="1" applyFont="1" applyBorder="1" applyAlignment="1" applyProtection="1">
      <alignment horizontal="center"/>
      <protection locked="0"/>
    </xf>
    <xf numFmtId="0" fontId="3" fillId="0" borderId="19" xfId="0" applyNumberFormat="1" applyFont="1" applyBorder="1" applyAlignment="1" applyProtection="1">
      <alignment horizontal="center"/>
      <protection locked="0"/>
    </xf>
    <xf numFmtId="0" fontId="3" fillId="0" borderId="3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6" fillId="0" borderId="18" xfId="0" applyNumberFormat="1" applyFont="1" applyBorder="1" applyAlignment="1" applyProtection="1">
      <alignment horizontal="center" vertical="justify"/>
      <protection locked="0"/>
    </xf>
    <xf numFmtId="0" fontId="6" fillId="0" borderId="3" xfId="0" applyNumberFormat="1" applyFont="1" applyBorder="1" applyAlignment="1" applyProtection="1">
      <alignment horizontal="center" vertical="justify"/>
      <protection locked="0"/>
    </xf>
    <xf numFmtId="0" fontId="6" fillId="0" borderId="16" xfId="0" applyNumberFormat="1" applyFont="1" applyBorder="1" applyAlignment="1" applyProtection="1">
      <alignment horizontal="center" vertical="justify"/>
      <protection locked="0"/>
    </xf>
    <xf numFmtId="0" fontId="6" fillId="0" borderId="5" xfId="0" applyNumberFormat="1" applyFont="1" applyBorder="1" applyAlignment="1" applyProtection="1">
      <alignment horizontal="center" vertical="justify"/>
      <protection locked="0"/>
    </xf>
    <xf numFmtId="0" fontId="6" fillId="0" borderId="17" xfId="0" applyNumberFormat="1" applyFont="1" applyBorder="1" applyAlignment="1" applyProtection="1">
      <alignment horizontal="center" vertical="justify"/>
      <protection locked="0"/>
    </xf>
    <xf numFmtId="0" fontId="5" fillId="0" borderId="2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1" fillId="0" borderId="36" xfId="0" applyFont="1" applyBorder="1" applyAlignment="1" applyProtection="1">
      <alignment horizontal="left"/>
      <protection locked="0"/>
    </xf>
    <xf numFmtId="49" fontId="5" fillId="0" borderId="36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  <xf numFmtId="0" fontId="6" fillId="0" borderId="36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6" fillId="0" borderId="3" xfId="0" applyNumberFormat="1" applyFont="1" applyBorder="1" applyAlignment="1" applyProtection="1">
      <alignment horizontal="center" vertical="justify"/>
      <protection locked="0"/>
    </xf>
    <xf numFmtId="165" fontId="5" fillId="0" borderId="6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5" fillId="0" borderId="36" xfId="0" applyNumberFormat="1" applyFont="1" applyBorder="1" applyAlignment="1">
      <alignment horizontal="center"/>
    </xf>
    <xf numFmtId="1" fontId="6" fillId="0" borderId="3" xfId="0" applyNumberFormat="1" applyFont="1" applyBorder="1" applyAlignment="1" applyProtection="1">
      <alignment horizontal="center" vertical="justify"/>
      <protection locked="0"/>
    </xf>
    <xf numFmtId="1" fontId="6" fillId="0" borderId="22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9" xfId="0" applyFont="1" applyBorder="1" applyAlignment="1">
      <alignment vertical="center" textRotation="90"/>
    </xf>
    <xf numFmtId="49" fontId="7" fillId="0" borderId="10" xfId="0" applyNumberFormat="1" applyFont="1" applyBorder="1" applyAlignment="1" applyProtection="1">
      <alignment horizontal="center" vertical="center" textRotation="90" wrapText="1"/>
      <protection locked="0"/>
    </xf>
    <xf numFmtId="49" fontId="7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7" fillId="0" borderId="10" xfId="0" applyNumberFormat="1" applyFont="1" applyBorder="1" applyAlignment="1" applyProtection="1">
      <alignment vertical="center" textRotation="90" wrapText="1"/>
      <protection locked="0"/>
    </xf>
    <xf numFmtId="49" fontId="7" fillId="0" borderId="1" xfId="0" applyNumberFormat="1" applyFont="1" applyBorder="1" applyAlignment="1" applyProtection="1">
      <alignment vertical="center" textRotation="90" wrapText="1"/>
      <protection locked="0"/>
    </xf>
    <xf numFmtId="49" fontId="7" fillId="0" borderId="1" xfId="0" applyNumberFormat="1" applyFont="1" applyBorder="1" applyAlignment="1" applyProtection="1">
      <alignment textRotation="90" wrapText="1"/>
      <protection locked="0"/>
    </xf>
    <xf numFmtId="49" fontId="7" fillId="0" borderId="15" xfId="0" applyNumberFormat="1" applyFont="1" applyBorder="1" applyAlignment="1" applyProtection="1">
      <alignment textRotation="90" wrapText="1"/>
      <protection locked="0"/>
    </xf>
    <xf numFmtId="49" fontId="7" fillId="0" borderId="8" xfId="0" applyNumberFormat="1" applyFont="1" applyBorder="1" applyAlignment="1" applyProtection="1">
      <alignment horizontal="left" textRotation="90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7" fillId="0" borderId="9" xfId="0" applyFont="1" applyBorder="1" applyAlignment="1">
      <alignment horizontal="left" vertical="center" textRotation="90" wrapText="1"/>
    </xf>
    <xf numFmtId="0" fontId="7" fillId="0" borderId="7" xfId="0" applyFont="1" applyBorder="1" applyAlignment="1">
      <alignment horizontal="center" vertical="center" textRotation="90" wrapText="1" readingOrder="1"/>
    </xf>
    <xf numFmtId="0" fontId="7" fillId="0" borderId="6" xfId="0" applyFont="1" applyBorder="1" applyAlignment="1">
      <alignment horizontal="center" vertical="center" textRotation="90" wrapText="1" readingOrder="1"/>
    </xf>
    <xf numFmtId="165" fontId="16" fillId="0" borderId="34" xfId="0" applyNumberFormat="1" applyFont="1" applyBorder="1" applyAlignment="1">
      <alignment horizontal="center" vertical="center"/>
    </xf>
    <xf numFmtId="165" fontId="16" fillId="0" borderId="35" xfId="0" applyNumberFormat="1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41" xfId="0" applyFont="1" applyBorder="1"/>
    <xf numFmtId="0" fontId="5" fillId="0" borderId="41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37" xfId="0" applyNumberFormat="1" applyFont="1" applyBorder="1" applyAlignment="1" applyProtection="1">
      <alignment horizontal="center" vertical="justify"/>
      <protection locked="0"/>
    </xf>
    <xf numFmtId="0" fontId="6" fillId="0" borderId="36" xfId="0" applyNumberFormat="1" applyFont="1" applyBorder="1" applyAlignment="1" applyProtection="1">
      <alignment horizontal="center" vertical="justify"/>
      <protection locked="0"/>
    </xf>
    <xf numFmtId="0" fontId="6" fillId="0" borderId="23" xfId="0" applyNumberFormat="1" applyFont="1" applyBorder="1" applyAlignment="1" applyProtection="1">
      <alignment horizontal="center" vertical="justify"/>
      <protection locked="0"/>
    </xf>
    <xf numFmtId="0" fontId="5" fillId="0" borderId="0" xfId="0" applyFont="1" applyFill="1" applyAlignment="1">
      <alignment horizontal="center"/>
    </xf>
    <xf numFmtId="0" fontId="0" fillId="0" borderId="21" xfId="0" applyBorder="1"/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2" fontId="16" fillId="0" borderId="5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165" fontId="16" fillId="0" borderId="34" xfId="0" applyNumberFormat="1" applyFont="1" applyBorder="1" applyAlignment="1">
      <alignment horizontal="center" vertical="center"/>
    </xf>
    <xf numFmtId="165" fontId="16" fillId="0" borderId="35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justify"/>
    </xf>
    <xf numFmtId="0" fontId="5" fillId="0" borderId="13" xfId="0" applyFont="1" applyBorder="1" applyAlignment="1">
      <alignment horizontal="left" vertical="justify"/>
    </xf>
    <xf numFmtId="0" fontId="5" fillId="0" borderId="29" xfId="0" applyFont="1" applyBorder="1" applyAlignment="1">
      <alignment horizontal="left" vertical="justify"/>
    </xf>
    <xf numFmtId="0" fontId="5" fillId="0" borderId="24" xfId="0" applyFont="1" applyBorder="1" applyAlignment="1">
      <alignment horizontal="left" vertical="justify"/>
    </xf>
    <xf numFmtId="0" fontId="5" fillId="0" borderId="2" xfId="0" applyFont="1" applyBorder="1" applyAlignment="1">
      <alignment horizontal="left" vertical="justify"/>
    </xf>
    <xf numFmtId="0" fontId="5" fillId="0" borderId="30" xfId="0" applyFont="1" applyBorder="1" applyAlignment="1">
      <alignment horizontal="left" vertical="justify"/>
    </xf>
    <xf numFmtId="0" fontId="5" fillId="0" borderId="1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5" fillId="0" borderId="40" xfId="0" applyFont="1" applyBorder="1" applyAlignment="1">
      <alignment horizontal="center" vertical="justify"/>
    </xf>
    <xf numFmtId="0" fontId="5" fillId="0" borderId="41" xfId="0" applyFont="1" applyBorder="1" applyAlignment="1">
      <alignment horizontal="center" vertical="justify"/>
    </xf>
    <xf numFmtId="0" fontId="5" fillId="0" borderId="40" xfId="0" applyFont="1" applyBorder="1" applyAlignment="1" applyProtection="1">
      <alignment horizontal="center" vertical="justify"/>
      <protection locked="0"/>
    </xf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justify"/>
      <protection locked="0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5" fillId="0" borderId="0" xfId="0" applyFont="1" applyBorder="1" applyAlignment="1">
      <alignment horizontal="left"/>
    </xf>
    <xf numFmtId="0" fontId="5" fillId="0" borderId="20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justify"/>
      <protection locked="0"/>
    </xf>
    <xf numFmtId="2" fontId="8" fillId="0" borderId="3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AL647"/>
  <sheetViews>
    <sheetView showZeros="0" tabSelected="1" topLeftCell="A51" zoomScale="75" zoomScaleNormal="75" zoomScaleSheetLayoutView="75" workbookViewId="0">
      <selection activeCell="N61" sqref="N61"/>
    </sheetView>
  </sheetViews>
  <sheetFormatPr defaultRowHeight="12.5" x14ac:dyDescent="0.25"/>
  <cols>
    <col min="1" max="1" width="18.54296875" customWidth="1"/>
    <col min="2" max="2" width="5.1796875" customWidth="1"/>
    <col min="3" max="3" width="3.81640625" customWidth="1"/>
    <col min="4" max="5" width="4.7265625" customWidth="1"/>
    <col min="6" max="6" width="7.1796875" customWidth="1"/>
    <col min="7" max="7" width="5.81640625" customWidth="1"/>
    <col min="8" max="8" width="5.54296875" customWidth="1"/>
    <col min="9" max="17" width="4.7265625" customWidth="1"/>
    <col min="18" max="18" width="5.7265625" customWidth="1"/>
    <col min="19" max="32" width="4.81640625" customWidth="1"/>
    <col min="33" max="33" width="4.7265625" customWidth="1"/>
    <col min="34" max="34" width="5.54296875" customWidth="1"/>
    <col min="35" max="35" width="5.26953125" customWidth="1"/>
    <col min="36" max="36" width="9.7265625" customWidth="1"/>
    <col min="37" max="37" width="9" customWidth="1"/>
  </cols>
  <sheetData>
    <row r="1" spans="1:37" ht="10.5" customHeight="1" x14ac:dyDescent="0.3">
      <c r="A1" s="5"/>
      <c r="B1" s="5"/>
      <c r="C1" s="22" t="s">
        <v>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B1" s="5"/>
      <c r="AC1" s="5" t="s">
        <v>28</v>
      </c>
      <c r="AD1" s="5"/>
      <c r="AE1" s="5"/>
      <c r="AF1" s="5"/>
      <c r="AG1" s="5"/>
      <c r="AH1" s="5"/>
      <c r="AI1" s="5"/>
      <c r="AJ1" s="5"/>
      <c r="AK1" s="5"/>
    </row>
    <row r="2" spans="1:37" ht="3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5" customHeight="1" x14ac:dyDescent="0.35">
      <c r="A3" s="5" t="s">
        <v>52</v>
      </c>
      <c r="B3" s="156"/>
      <c r="C3" s="156"/>
      <c r="D3" s="156"/>
      <c r="E3" s="156"/>
      <c r="F3" s="5"/>
      <c r="G3" s="156" t="s">
        <v>63</v>
      </c>
      <c r="H3" s="156"/>
      <c r="I3" s="156"/>
      <c r="J3" s="156"/>
      <c r="K3" s="156"/>
      <c r="L3" s="5"/>
      <c r="M3" s="5"/>
      <c r="N3" s="14" t="s">
        <v>17</v>
      </c>
      <c r="O3" s="5"/>
      <c r="P3" s="5"/>
      <c r="Q3" s="5"/>
      <c r="R3" s="5"/>
      <c r="S3" s="5"/>
      <c r="T3" s="5"/>
      <c r="U3" s="5"/>
      <c r="V3" s="5"/>
      <c r="W3" s="5"/>
      <c r="X3" s="5">
        <v>3</v>
      </c>
      <c r="Y3" s="24"/>
      <c r="Z3" s="5"/>
      <c r="AA3" s="5"/>
      <c r="AB3" s="5"/>
      <c r="AC3" s="5"/>
      <c r="AD3" s="41"/>
      <c r="AE3" s="5"/>
      <c r="AF3" s="5"/>
      <c r="AG3" s="43"/>
      <c r="AH3" s="43"/>
      <c r="AI3" s="5"/>
      <c r="AJ3" s="5"/>
      <c r="AK3" s="5"/>
    </row>
    <row r="4" spans="1:37" ht="15.5" hidden="1" x14ac:dyDescent="0.35">
      <c r="A4" s="5"/>
      <c r="B4" s="12"/>
      <c r="C4" s="12"/>
      <c r="D4" s="12"/>
      <c r="E4" s="12"/>
      <c r="F4" s="5"/>
      <c r="G4" s="12"/>
      <c r="H4" s="12"/>
      <c r="I4" s="12"/>
      <c r="J4" s="12"/>
      <c r="K4" s="12"/>
      <c r="L4" s="5"/>
      <c r="M4" s="5"/>
      <c r="N4" s="14"/>
      <c r="O4" s="5"/>
      <c r="P4" s="5"/>
      <c r="Q4" s="5"/>
      <c r="R4" s="5"/>
      <c r="S4" s="5"/>
      <c r="T4" s="5"/>
      <c r="U4" s="5"/>
      <c r="V4" s="5"/>
      <c r="W4" s="5"/>
      <c r="X4" s="5"/>
      <c r="Y4" s="24"/>
      <c r="Z4" s="5"/>
      <c r="AA4" s="5"/>
      <c r="AB4" s="5"/>
      <c r="AC4" s="5"/>
      <c r="AD4" s="32"/>
      <c r="AE4" s="5"/>
      <c r="AF4" s="5"/>
      <c r="AG4" s="32"/>
      <c r="AH4" s="42"/>
      <c r="AI4" s="5"/>
      <c r="AJ4" s="5"/>
      <c r="AK4" s="5"/>
    </row>
    <row r="5" spans="1:37" ht="15.5" hidden="1" x14ac:dyDescent="0.35">
      <c r="A5" s="5"/>
      <c r="B5" s="12"/>
      <c r="C5" s="12"/>
      <c r="D5" s="12"/>
      <c r="E5" s="12"/>
      <c r="F5" s="5"/>
      <c r="G5" s="12"/>
      <c r="H5" s="12"/>
      <c r="I5" s="12"/>
      <c r="J5" s="12"/>
      <c r="K5" s="12"/>
      <c r="L5" s="5"/>
      <c r="M5" s="5"/>
      <c r="N5" s="14"/>
      <c r="O5" s="5"/>
      <c r="P5" s="5"/>
      <c r="Q5" s="5"/>
      <c r="R5" s="5"/>
      <c r="S5" s="5"/>
      <c r="T5" s="5"/>
      <c r="U5" s="5"/>
      <c r="V5" s="5"/>
      <c r="W5" s="5"/>
      <c r="X5" s="5"/>
      <c r="Y5" s="24"/>
      <c r="Z5" s="5"/>
      <c r="AA5" s="5"/>
      <c r="AB5" s="5"/>
      <c r="AC5" s="5"/>
      <c r="AD5" s="32"/>
      <c r="AE5" s="5"/>
      <c r="AF5" s="5"/>
      <c r="AG5" s="32"/>
      <c r="AH5" s="42"/>
      <c r="AI5" s="5"/>
      <c r="AJ5" s="5"/>
      <c r="AK5" s="5"/>
    </row>
    <row r="6" spans="1:37" ht="15.5" hidden="1" x14ac:dyDescent="0.35">
      <c r="A6" s="5"/>
      <c r="B6" s="12"/>
      <c r="C6" s="12"/>
      <c r="D6" s="12"/>
      <c r="E6" s="12"/>
      <c r="F6" s="5"/>
      <c r="G6" s="12"/>
      <c r="H6" s="12"/>
      <c r="I6" s="12"/>
      <c r="J6" s="12"/>
      <c r="K6" s="12"/>
      <c r="L6" s="5"/>
      <c r="M6" s="5"/>
      <c r="N6" s="14"/>
      <c r="O6" s="5"/>
      <c r="P6" s="5"/>
      <c r="Q6" s="5"/>
      <c r="R6" s="5"/>
      <c r="S6" s="5"/>
      <c r="T6" s="5"/>
      <c r="U6" s="5"/>
      <c r="V6" s="5"/>
      <c r="W6" s="5"/>
      <c r="X6" s="5"/>
      <c r="Y6" s="24"/>
      <c r="Z6" s="5"/>
      <c r="AA6" s="5"/>
      <c r="AB6" s="5"/>
      <c r="AC6" s="5"/>
      <c r="AD6" s="32"/>
      <c r="AE6" s="5"/>
      <c r="AF6" s="5"/>
      <c r="AG6" s="32"/>
      <c r="AH6" s="42"/>
      <c r="AI6" s="5"/>
      <c r="AJ6" s="5"/>
      <c r="AK6" s="5"/>
    </row>
    <row r="7" spans="1:37" ht="15.5" hidden="1" x14ac:dyDescent="0.35">
      <c r="A7" s="5"/>
      <c r="B7" s="12"/>
      <c r="C7" s="12"/>
      <c r="D7" s="12"/>
      <c r="E7" s="12"/>
      <c r="F7" s="5"/>
      <c r="G7" s="12"/>
      <c r="H7" s="12"/>
      <c r="I7" s="12"/>
      <c r="J7" s="12"/>
      <c r="K7" s="12"/>
      <c r="L7" s="5"/>
      <c r="M7" s="5"/>
      <c r="N7" s="14"/>
      <c r="O7" s="5"/>
      <c r="P7" s="5"/>
      <c r="Q7" s="5"/>
      <c r="R7" s="5"/>
      <c r="S7" s="5"/>
      <c r="T7" s="5"/>
      <c r="U7" s="5"/>
      <c r="V7" s="5"/>
      <c r="W7" s="5"/>
      <c r="X7" s="5"/>
      <c r="Y7" s="24"/>
      <c r="Z7" s="5"/>
      <c r="AA7" s="5"/>
      <c r="AB7" s="5"/>
      <c r="AC7" s="5"/>
      <c r="AD7" s="32"/>
      <c r="AE7" s="5"/>
      <c r="AF7" s="5"/>
      <c r="AG7" s="32"/>
      <c r="AH7" s="42"/>
      <c r="AI7" s="5"/>
      <c r="AJ7" s="5"/>
      <c r="AK7" s="5"/>
    </row>
    <row r="8" spans="1:37" ht="15.5" hidden="1" x14ac:dyDescent="0.35">
      <c r="A8" s="5"/>
      <c r="B8" s="12"/>
      <c r="C8" s="12"/>
      <c r="D8" s="12"/>
      <c r="E8" s="12"/>
      <c r="F8" s="5"/>
      <c r="G8" s="12"/>
      <c r="H8" s="12"/>
      <c r="I8" s="12"/>
      <c r="J8" s="12"/>
      <c r="K8" s="12"/>
      <c r="L8" s="5"/>
      <c r="M8" s="5"/>
      <c r="N8" s="14"/>
      <c r="O8" s="5"/>
      <c r="P8" s="5"/>
      <c r="Q8" s="5"/>
      <c r="R8" s="5"/>
      <c r="S8" s="5"/>
      <c r="T8" s="5"/>
      <c r="U8" s="5"/>
      <c r="V8" s="5"/>
      <c r="W8" s="5"/>
      <c r="X8" s="5"/>
      <c r="Y8" s="24"/>
      <c r="Z8" s="5"/>
      <c r="AA8" s="5"/>
      <c r="AB8" s="5"/>
      <c r="AC8" s="5"/>
      <c r="AD8" s="32"/>
      <c r="AE8" s="5"/>
      <c r="AF8" s="5"/>
      <c r="AG8" s="32"/>
      <c r="AH8" s="42"/>
      <c r="AI8" s="5"/>
      <c r="AJ8" s="5"/>
      <c r="AK8" s="5"/>
    </row>
    <row r="9" spans="1:37" ht="15.5" hidden="1" x14ac:dyDescent="0.35">
      <c r="A9" s="5"/>
      <c r="B9" s="12"/>
      <c r="C9" s="12"/>
      <c r="D9" s="12"/>
      <c r="E9" s="12"/>
      <c r="F9" s="5"/>
      <c r="G9" s="12"/>
      <c r="H9" s="12"/>
      <c r="I9" s="12"/>
      <c r="J9" s="12"/>
      <c r="K9" s="12"/>
      <c r="L9" s="5"/>
      <c r="M9" s="5"/>
      <c r="N9" s="14"/>
      <c r="O9" s="5"/>
      <c r="P9" s="5"/>
      <c r="Q9" s="5"/>
      <c r="R9" s="5"/>
      <c r="S9" s="5"/>
      <c r="T9" s="5"/>
      <c r="U9" s="5"/>
      <c r="V9" s="5"/>
      <c r="W9" s="5"/>
      <c r="X9" s="5"/>
      <c r="Y9" s="24"/>
      <c r="Z9" s="5"/>
      <c r="AA9" s="5"/>
      <c r="AB9" s="5"/>
      <c r="AC9" s="5"/>
      <c r="AD9" s="32"/>
      <c r="AE9" s="5"/>
      <c r="AF9" s="5"/>
      <c r="AG9" s="32"/>
      <c r="AH9" s="42"/>
      <c r="AI9" s="5"/>
      <c r="AJ9" s="5"/>
      <c r="AK9" s="5"/>
    </row>
    <row r="10" spans="1:37" ht="15.5" hidden="1" x14ac:dyDescent="0.35">
      <c r="A10" s="5"/>
      <c r="B10" s="12"/>
      <c r="C10" s="12"/>
      <c r="D10" s="12"/>
      <c r="E10" s="12"/>
      <c r="F10" s="5"/>
      <c r="G10" s="12"/>
      <c r="H10" s="12"/>
      <c r="I10" s="12"/>
      <c r="J10" s="12"/>
      <c r="K10" s="12"/>
      <c r="L10" s="5"/>
      <c r="M10" s="5"/>
      <c r="N10" s="14"/>
      <c r="O10" s="5"/>
      <c r="P10" s="5"/>
      <c r="Q10" s="5"/>
      <c r="R10" s="5"/>
      <c r="S10" s="5"/>
      <c r="T10" s="5"/>
      <c r="U10" s="5"/>
      <c r="V10" s="5"/>
      <c r="W10" s="5"/>
      <c r="X10" s="5"/>
      <c r="Y10" s="24"/>
      <c r="Z10" s="5"/>
      <c r="AA10" s="5"/>
      <c r="AB10" s="5"/>
      <c r="AC10" s="5"/>
      <c r="AD10" s="32"/>
      <c r="AE10" s="5"/>
      <c r="AF10" s="5"/>
      <c r="AG10" s="32"/>
      <c r="AH10" s="42"/>
      <c r="AI10" s="5"/>
      <c r="AJ10" s="5"/>
      <c r="AK10" s="5"/>
    </row>
    <row r="11" spans="1:37" x14ac:dyDescent="0.25">
      <c r="A11" s="5" t="s">
        <v>53</v>
      </c>
      <c r="B11" s="151" t="s">
        <v>0</v>
      </c>
      <c r="C11" s="151"/>
      <c r="D11" s="151"/>
      <c r="E11" s="151"/>
      <c r="F11" s="5"/>
      <c r="G11" s="151" t="s">
        <v>1</v>
      </c>
      <c r="H11" s="151"/>
      <c r="I11" s="151"/>
      <c r="J11" s="151"/>
      <c r="K11" s="15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2"/>
      <c r="AE11" s="5"/>
      <c r="AF11" s="5"/>
      <c r="AG11" s="42"/>
      <c r="AH11" s="42"/>
      <c r="AI11" s="5"/>
      <c r="AJ11" s="5" t="s">
        <v>106</v>
      </c>
      <c r="AK11" s="5"/>
    </row>
    <row r="12" spans="1:37" x14ac:dyDescent="0.25">
      <c r="A12" s="5" t="s">
        <v>46</v>
      </c>
      <c r="B12" s="5">
        <v>20</v>
      </c>
      <c r="C12" s="5">
        <v>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132" t="s">
        <v>2</v>
      </c>
      <c r="AI12" s="133"/>
      <c r="AJ12" s="133"/>
      <c r="AK12" s="134"/>
    </row>
    <row r="13" spans="1:3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AD13" s="5"/>
      <c r="AE13" s="5"/>
      <c r="AF13" s="5"/>
      <c r="AG13" s="6" t="s">
        <v>3</v>
      </c>
      <c r="AH13" s="132">
        <v>504202</v>
      </c>
      <c r="AI13" s="133"/>
      <c r="AJ13" s="133"/>
      <c r="AK13" s="134"/>
    </row>
    <row r="14" spans="1:37" ht="10.9" customHeight="1" x14ac:dyDescent="0.35">
      <c r="A14" s="148" t="s">
        <v>12</v>
      </c>
      <c r="B14" s="148"/>
      <c r="C14" s="148"/>
      <c r="D14" s="148" t="s">
        <v>15</v>
      </c>
      <c r="E14" s="148"/>
      <c r="F14" s="148" t="s">
        <v>29</v>
      </c>
      <c r="G14" s="148"/>
      <c r="H14" s="148" t="s">
        <v>30</v>
      </c>
      <c r="I14" s="148"/>
      <c r="J14" s="148" t="s">
        <v>24</v>
      </c>
      <c r="K14" s="148"/>
      <c r="L14" s="148" t="s">
        <v>16</v>
      </c>
      <c r="M14" s="148"/>
      <c r="N14" s="15"/>
      <c r="P14" s="6" t="s">
        <v>31</v>
      </c>
      <c r="Q14" s="33">
        <v>5</v>
      </c>
      <c r="R14" s="16"/>
      <c r="S14" s="149" t="s">
        <v>105</v>
      </c>
      <c r="T14" s="149"/>
      <c r="U14" s="149"/>
      <c r="V14" s="135" t="s">
        <v>90</v>
      </c>
      <c r="W14" s="135"/>
      <c r="X14" s="7"/>
      <c r="AD14" s="5"/>
      <c r="AF14" s="5"/>
      <c r="AH14" s="136"/>
      <c r="AI14" s="136"/>
      <c r="AJ14" s="136"/>
      <c r="AK14" s="136"/>
    </row>
    <row r="15" spans="1:37" ht="12.65" hidden="1" customHeight="1" x14ac:dyDescent="0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5"/>
      <c r="P15" s="8"/>
      <c r="Q15" s="8"/>
      <c r="R15" s="8"/>
      <c r="S15" s="146" t="s">
        <v>32</v>
      </c>
      <c r="T15" s="146"/>
      <c r="U15" s="146"/>
      <c r="V15" s="8"/>
      <c r="W15" s="8"/>
      <c r="X15" s="8"/>
      <c r="AD15" s="5"/>
      <c r="AF15" s="5"/>
      <c r="AH15" s="136"/>
      <c r="AI15" s="136"/>
      <c r="AJ15" s="136"/>
      <c r="AK15" s="136"/>
    </row>
    <row r="16" spans="1:37" ht="12.65" hidden="1" customHeight="1" x14ac:dyDescent="0.25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5"/>
      <c r="P16" s="8"/>
      <c r="Q16" s="8"/>
      <c r="R16" s="8"/>
      <c r="S16" s="146" t="s">
        <v>33</v>
      </c>
      <c r="T16" s="146"/>
      <c r="U16" s="146"/>
      <c r="V16" s="8"/>
      <c r="W16" s="8"/>
      <c r="X16" s="8"/>
      <c r="AD16" s="5"/>
      <c r="AF16" s="5"/>
      <c r="AH16" s="136"/>
      <c r="AI16" s="136"/>
      <c r="AJ16" s="136"/>
      <c r="AK16" s="136"/>
    </row>
    <row r="17" spans="1:37" ht="12.65" hidden="1" customHeight="1" x14ac:dyDescent="0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5"/>
      <c r="P17" s="8"/>
      <c r="Q17" s="8"/>
      <c r="R17" s="8"/>
      <c r="S17" s="146" t="s">
        <v>34</v>
      </c>
      <c r="T17" s="146"/>
      <c r="U17" s="146"/>
      <c r="V17" s="8"/>
      <c r="W17" s="8"/>
      <c r="X17" s="8"/>
      <c r="AD17" s="5"/>
      <c r="AF17" s="5"/>
      <c r="AH17" s="136"/>
      <c r="AI17" s="136"/>
      <c r="AJ17" s="136"/>
      <c r="AK17" s="136"/>
    </row>
    <row r="18" spans="1:37" ht="12.65" hidden="1" customHeight="1" x14ac:dyDescent="0.25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5"/>
      <c r="P18" s="8"/>
      <c r="Q18" s="8"/>
      <c r="R18" s="8"/>
      <c r="S18" s="146" t="s">
        <v>35</v>
      </c>
      <c r="T18" s="146"/>
      <c r="U18" s="146"/>
      <c r="V18" s="8"/>
      <c r="W18" s="8"/>
      <c r="X18" s="8"/>
      <c r="AD18" s="5"/>
      <c r="AF18" s="5"/>
      <c r="AH18" s="136"/>
      <c r="AI18" s="136"/>
      <c r="AJ18" s="136"/>
      <c r="AK18" s="136"/>
    </row>
    <row r="19" spans="1:37" ht="12.65" hidden="1" customHeight="1" x14ac:dyDescent="0.2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5"/>
      <c r="P19" s="8"/>
      <c r="Q19" s="8"/>
      <c r="R19" s="8"/>
      <c r="S19" s="146" t="s">
        <v>36</v>
      </c>
      <c r="T19" s="146"/>
      <c r="U19" s="146"/>
      <c r="V19" s="8"/>
      <c r="W19" s="8"/>
      <c r="X19" s="8"/>
      <c r="AD19" s="5"/>
      <c r="AF19" s="5"/>
      <c r="AH19" s="136"/>
      <c r="AI19" s="136"/>
      <c r="AJ19" s="136"/>
      <c r="AK19" s="136"/>
    </row>
    <row r="20" spans="1:37" ht="12.65" hidden="1" customHeight="1" x14ac:dyDescent="0.25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5"/>
      <c r="P20" s="8"/>
      <c r="Q20" s="8"/>
      <c r="R20" s="8"/>
      <c r="S20" s="146" t="s">
        <v>37</v>
      </c>
      <c r="T20" s="146"/>
      <c r="U20" s="146"/>
      <c r="V20" s="8"/>
      <c r="W20" s="8"/>
      <c r="X20" s="8"/>
      <c r="AD20" s="5"/>
      <c r="AF20" s="5"/>
      <c r="AH20" s="136"/>
      <c r="AI20" s="136"/>
      <c r="AJ20" s="136"/>
      <c r="AK20" s="136"/>
    </row>
    <row r="21" spans="1:37" ht="12.65" hidden="1" customHeight="1" x14ac:dyDescent="0.2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5"/>
      <c r="P21" s="8"/>
      <c r="Q21" s="8"/>
      <c r="R21" s="8"/>
      <c r="S21" s="146" t="s">
        <v>38</v>
      </c>
      <c r="T21" s="146"/>
      <c r="U21" s="146"/>
      <c r="V21" s="8"/>
      <c r="W21" s="8"/>
      <c r="X21" s="8"/>
      <c r="AD21" s="5"/>
      <c r="AF21" s="5"/>
      <c r="AH21" s="136"/>
      <c r="AI21" s="136"/>
      <c r="AJ21" s="136"/>
      <c r="AK21" s="136"/>
    </row>
    <row r="22" spans="1:37" ht="12.65" hidden="1" customHeight="1" x14ac:dyDescent="0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5"/>
      <c r="P22" s="8"/>
      <c r="Q22" s="8"/>
      <c r="R22" s="8"/>
      <c r="S22" s="146" t="s">
        <v>39</v>
      </c>
      <c r="T22" s="146"/>
      <c r="U22" s="146"/>
      <c r="V22" s="8"/>
      <c r="W22" s="8"/>
      <c r="X22" s="8"/>
      <c r="AD22" s="5"/>
      <c r="AF22" s="5"/>
      <c r="AH22" s="136"/>
      <c r="AI22" s="136"/>
      <c r="AJ22" s="136"/>
      <c r="AK22" s="136"/>
    </row>
    <row r="23" spans="1:37" ht="12.65" hidden="1" customHeight="1" x14ac:dyDescent="0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5"/>
      <c r="P23" s="8"/>
      <c r="Q23" s="8"/>
      <c r="R23" s="8"/>
      <c r="S23" s="146" t="s">
        <v>40</v>
      </c>
      <c r="T23" s="146"/>
      <c r="U23" s="146"/>
      <c r="V23" s="8"/>
      <c r="W23" s="8"/>
      <c r="X23" s="8"/>
      <c r="AD23" s="5"/>
      <c r="AF23" s="5"/>
      <c r="AH23" s="136"/>
      <c r="AI23" s="136"/>
      <c r="AJ23" s="136"/>
      <c r="AK23" s="136"/>
    </row>
    <row r="24" spans="1:37" ht="12.65" hidden="1" customHeight="1" x14ac:dyDescent="0.2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5"/>
      <c r="P24" s="8"/>
      <c r="Q24" s="8"/>
      <c r="R24" s="8"/>
      <c r="S24" s="146" t="s">
        <v>41</v>
      </c>
      <c r="T24" s="146"/>
      <c r="U24" s="146"/>
      <c r="V24" s="8"/>
      <c r="W24" s="8"/>
      <c r="X24" s="8"/>
      <c r="AD24" s="5"/>
      <c r="AF24" s="5"/>
      <c r="AH24" s="136"/>
      <c r="AI24" s="136"/>
      <c r="AJ24" s="136"/>
      <c r="AK24" s="136"/>
    </row>
    <row r="25" spans="1:37" ht="12.65" hidden="1" customHeight="1" x14ac:dyDescent="0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5"/>
      <c r="P25" s="8"/>
      <c r="Q25" s="8"/>
      <c r="R25" s="8"/>
      <c r="S25" s="146" t="s">
        <v>42</v>
      </c>
      <c r="T25" s="146"/>
      <c r="U25" s="146"/>
      <c r="V25" s="8"/>
      <c r="W25" s="8"/>
      <c r="X25" s="8"/>
      <c r="AD25" s="5"/>
      <c r="AF25" s="5"/>
      <c r="AH25" s="136"/>
      <c r="AI25" s="136"/>
      <c r="AJ25" s="136"/>
      <c r="AK25" s="136"/>
    </row>
    <row r="26" spans="1:37" ht="12.65" hidden="1" customHeight="1" x14ac:dyDescent="0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5"/>
      <c r="P26" s="8"/>
      <c r="Q26" s="8"/>
      <c r="R26" s="8"/>
      <c r="S26" s="146" t="s">
        <v>43</v>
      </c>
      <c r="T26" s="146"/>
      <c r="U26" s="146"/>
      <c r="V26" s="8"/>
      <c r="W26" s="8"/>
      <c r="X26" s="8"/>
      <c r="AD26" s="5"/>
      <c r="AF26" s="5"/>
      <c r="AH26" s="136"/>
      <c r="AI26" s="136"/>
      <c r="AJ26" s="136"/>
      <c r="AK26" s="136"/>
    </row>
    <row r="27" spans="1:37" ht="21" customHeight="1" x14ac:dyDescent="0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5"/>
      <c r="O27" s="15"/>
      <c r="P27" s="5"/>
      <c r="Q27" s="5"/>
      <c r="R27" s="5"/>
      <c r="S27" s="5"/>
      <c r="T27" s="5"/>
      <c r="U27" s="5"/>
      <c r="V27" s="5"/>
      <c r="W27" s="5"/>
      <c r="X27" s="5"/>
      <c r="AD27" s="5"/>
      <c r="AF27" s="5"/>
      <c r="AG27" s="6" t="s">
        <v>4</v>
      </c>
      <c r="AH27" s="136"/>
      <c r="AI27" s="136"/>
      <c r="AJ27" s="136"/>
      <c r="AK27" s="136"/>
    </row>
    <row r="28" spans="1:37" ht="35.25" customHeight="1" x14ac:dyDescent="0.25">
      <c r="A28" s="25" t="s">
        <v>13</v>
      </c>
      <c r="B28" s="148" t="s">
        <v>14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5"/>
      <c r="O28" s="15"/>
      <c r="P28" s="18" t="s">
        <v>18</v>
      </c>
      <c r="Q28" s="5"/>
      <c r="S28" s="156" t="s">
        <v>65</v>
      </c>
      <c r="T28" s="156"/>
      <c r="U28" s="156"/>
      <c r="V28" s="156"/>
      <c r="W28" s="156"/>
      <c r="X28" s="156"/>
      <c r="Y28" s="156"/>
      <c r="Z28" s="156"/>
      <c r="AA28" s="156"/>
      <c r="AB28" s="156"/>
      <c r="AD28" s="5"/>
      <c r="AE28" s="5"/>
      <c r="AF28" s="5"/>
      <c r="AG28" s="6" t="s">
        <v>5</v>
      </c>
      <c r="AH28" s="147"/>
      <c r="AI28" s="147"/>
      <c r="AJ28" s="147"/>
      <c r="AK28" s="147"/>
    </row>
    <row r="29" spans="1:37" ht="11.25" customHeight="1" x14ac:dyDescent="0.25">
      <c r="A29" s="9"/>
      <c r="B29" s="147">
        <v>63.65</v>
      </c>
      <c r="C29" s="147"/>
      <c r="D29" s="147"/>
      <c r="E29" s="147"/>
      <c r="F29" s="147"/>
      <c r="G29" s="147"/>
      <c r="H29" s="147"/>
      <c r="I29" s="147"/>
      <c r="J29" s="147">
        <v>63.65</v>
      </c>
      <c r="K29" s="147"/>
      <c r="L29" s="147"/>
      <c r="M29" s="147"/>
      <c r="N29" s="16"/>
      <c r="O29" s="16"/>
      <c r="P29" s="5"/>
      <c r="Q29" s="5"/>
      <c r="R29" s="5"/>
      <c r="S29" s="5"/>
      <c r="T29" s="13"/>
      <c r="U29" s="13"/>
      <c r="V29" s="13"/>
      <c r="W29" s="13"/>
      <c r="X29" s="13"/>
      <c r="AD29" s="5"/>
      <c r="AE29" s="5"/>
      <c r="AF29" s="5"/>
      <c r="AG29" s="5"/>
      <c r="AH29" s="150"/>
      <c r="AI29" s="151"/>
      <c r="AJ29" s="151"/>
      <c r="AK29" s="152"/>
    </row>
    <row r="30" spans="1:37" ht="11.25" customHeight="1" x14ac:dyDescent="0.3">
      <c r="A30" s="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6"/>
      <c r="O30" s="16"/>
      <c r="P30" s="18" t="s">
        <v>6</v>
      </c>
      <c r="Q30" s="5"/>
      <c r="T30" s="158" t="s">
        <v>66</v>
      </c>
      <c r="U30" s="158"/>
      <c r="V30" s="158"/>
      <c r="W30" s="158"/>
      <c r="X30" s="158"/>
      <c r="Y30" s="158"/>
      <c r="Z30" s="158"/>
      <c r="AA30" s="158"/>
      <c r="AB30" s="158"/>
      <c r="AD30" s="5"/>
      <c r="AE30" s="5"/>
      <c r="AF30" s="5"/>
      <c r="AG30" s="5"/>
      <c r="AH30" s="153"/>
      <c r="AI30" s="138"/>
      <c r="AJ30" s="138"/>
      <c r="AK30" s="154"/>
    </row>
    <row r="31" spans="1:37" ht="11.25" customHeight="1" x14ac:dyDescent="0.25">
      <c r="A31" s="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6"/>
      <c r="O31" s="16"/>
      <c r="P31" s="5"/>
      <c r="Q31" s="5"/>
      <c r="R31" s="5"/>
      <c r="S31" s="5"/>
      <c r="T31" s="13"/>
      <c r="U31" s="13"/>
      <c r="V31" s="13"/>
      <c r="W31" s="13"/>
      <c r="X31" s="13"/>
      <c r="AD31" s="5"/>
      <c r="AE31" s="5"/>
      <c r="AF31" s="5"/>
      <c r="AG31" s="5"/>
      <c r="AH31" s="155"/>
      <c r="AI31" s="156"/>
      <c r="AJ31" s="156"/>
      <c r="AK31" s="157"/>
    </row>
    <row r="32" spans="1:37" ht="12" customHeight="1" x14ac:dyDescent="0.3">
      <c r="A32" s="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6"/>
      <c r="O32" s="16"/>
      <c r="P32" s="18" t="s">
        <v>19</v>
      </c>
      <c r="Q32" s="5"/>
      <c r="S32" s="5"/>
      <c r="T32" s="5" t="s">
        <v>20</v>
      </c>
      <c r="U32" s="137" t="s">
        <v>67</v>
      </c>
      <c r="V32" s="137"/>
      <c r="W32" s="137"/>
      <c r="X32" s="137"/>
      <c r="Y32" s="137" t="s">
        <v>25</v>
      </c>
      <c r="Z32" s="137"/>
      <c r="AA32" s="137"/>
      <c r="AB32" s="137"/>
      <c r="AD32" s="7"/>
      <c r="AE32" s="7"/>
      <c r="AF32" s="5"/>
      <c r="AG32" s="5"/>
      <c r="AH32" s="16"/>
      <c r="AI32" s="16"/>
      <c r="AJ32" s="16"/>
      <c r="AK32" s="16"/>
    </row>
    <row r="33" spans="1:37" ht="10.5" customHeight="1" x14ac:dyDescent="0.25">
      <c r="A33" s="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2"/>
      <c r="O33" s="12"/>
      <c r="P33" s="5"/>
      <c r="Q33" s="8"/>
      <c r="R33" s="8"/>
      <c r="S33" s="5"/>
      <c r="T33" s="5"/>
      <c r="U33" s="44"/>
      <c r="V33" s="44"/>
      <c r="W33" s="44"/>
      <c r="X33" s="44"/>
      <c r="Y33" s="45"/>
      <c r="Z33" s="45"/>
      <c r="AA33" s="45"/>
      <c r="AB33" s="45"/>
      <c r="AD33" s="146"/>
      <c r="AE33" s="146"/>
      <c r="AF33" s="5"/>
      <c r="AG33" s="5"/>
      <c r="AH33" s="13"/>
      <c r="AI33" s="138"/>
      <c r="AJ33" s="138"/>
      <c r="AK33" s="138"/>
    </row>
    <row r="34" spans="1:37" ht="12" customHeight="1" x14ac:dyDescent="0.25">
      <c r="A34" s="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2"/>
      <c r="O34" s="12"/>
      <c r="P34" s="5"/>
      <c r="Q34" s="8"/>
      <c r="R34" s="8"/>
      <c r="S34" s="5"/>
      <c r="T34" s="5"/>
      <c r="U34" s="16"/>
      <c r="V34" s="16"/>
      <c r="W34" s="16"/>
      <c r="X34" s="16"/>
      <c r="Y34" s="46"/>
      <c r="Z34" s="46"/>
      <c r="AA34" s="46"/>
      <c r="AB34" s="46"/>
      <c r="AD34" s="146"/>
      <c r="AE34" s="146"/>
      <c r="AF34" s="5"/>
      <c r="AG34" s="5"/>
      <c r="AH34" s="13"/>
      <c r="AI34" s="138"/>
      <c r="AJ34" s="138"/>
      <c r="AK34" s="138"/>
    </row>
    <row r="35" spans="1:37" ht="11.25" customHeight="1" x14ac:dyDescent="0.25">
      <c r="A35" s="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6"/>
      <c r="O35" s="16"/>
      <c r="P35" s="5"/>
      <c r="Q35" s="5"/>
      <c r="R35" s="5"/>
      <c r="S35" s="5"/>
      <c r="T35" s="5"/>
      <c r="U35" s="5"/>
      <c r="V35" s="5"/>
      <c r="W35" s="5"/>
      <c r="X35" s="5"/>
      <c r="AD35" s="7"/>
      <c r="AE35" s="7"/>
      <c r="AF35" s="5"/>
      <c r="AG35" s="5"/>
      <c r="AH35" s="13"/>
      <c r="AI35" s="13"/>
      <c r="AJ35" s="13"/>
      <c r="AK35" s="13"/>
    </row>
    <row r="36" spans="1:37" ht="11.25" customHeight="1" x14ac:dyDescent="0.25">
      <c r="A36" s="13"/>
      <c r="B36" s="13"/>
      <c r="C36" s="13"/>
      <c r="D36" s="13"/>
      <c r="E36" s="13"/>
      <c r="F36" s="13"/>
      <c r="G36" s="17" t="s">
        <v>7</v>
      </c>
      <c r="H36" s="147"/>
      <c r="I36" s="147"/>
      <c r="J36" s="147">
        <f>J29</f>
        <v>63.65</v>
      </c>
      <c r="K36" s="147"/>
      <c r="L36" s="147"/>
      <c r="M36" s="147"/>
      <c r="N36" s="16"/>
      <c r="O36" s="16"/>
      <c r="P36" s="5"/>
      <c r="Q36" s="5"/>
      <c r="R36" s="5"/>
      <c r="S36" s="5"/>
      <c r="T36" s="5"/>
      <c r="U36" s="5"/>
      <c r="V36" s="5"/>
      <c r="W36" s="5"/>
      <c r="X36" s="5"/>
      <c r="AD36" s="5"/>
      <c r="AE36" s="5"/>
      <c r="AF36" s="5"/>
      <c r="AG36" s="5"/>
      <c r="AH36" s="5"/>
      <c r="AI36" s="5"/>
      <c r="AJ36" s="5"/>
      <c r="AK36" s="5"/>
    </row>
    <row r="37" spans="1:37" ht="17.2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11.25" customHeight="1" x14ac:dyDescent="0.25">
      <c r="A38" s="162" t="s">
        <v>68</v>
      </c>
      <c r="B38" s="163"/>
      <c r="C38" s="164"/>
      <c r="D38" s="133" t="s">
        <v>10</v>
      </c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45"/>
      <c r="AJ38" s="139" t="s">
        <v>21</v>
      </c>
      <c r="AK38" s="140"/>
    </row>
    <row r="39" spans="1:37" ht="12" customHeight="1" x14ac:dyDescent="0.25">
      <c r="A39" s="165"/>
      <c r="B39" s="166"/>
      <c r="C39" s="167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159" t="s">
        <v>26</v>
      </c>
      <c r="AE39" s="160"/>
      <c r="AF39" s="160"/>
      <c r="AG39" s="160"/>
      <c r="AH39" s="160"/>
      <c r="AI39" s="161"/>
      <c r="AJ39" s="141"/>
      <c r="AK39" s="142"/>
    </row>
    <row r="40" spans="1:37" s="2" customFormat="1" ht="13.5" customHeight="1" x14ac:dyDescent="0.25">
      <c r="A40" s="168" t="s">
        <v>11</v>
      </c>
      <c r="B40" s="168"/>
      <c r="C40" s="169"/>
      <c r="D40" s="35"/>
      <c r="E40" s="34"/>
      <c r="F40" s="34"/>
      <c r="G40" s="35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48"/>
      <c r="AD40" s="57"/>
      <c r="AE40" s="34"/>
      <c r="AF40" s="40"/>
      <c r="AG40" s="40"/>
      <c r="AH40" s="40"/>
      <c r="AI40" s="47"/>
      <c r="AJ40" s="143"/>
      <c r="AK40" s="144"/>
    </row>
    <row r="41" spans="1:37" ht="167.25" customHeight="1" x14ac:dyDescent="0.35">
      <c r="A41" s="9" t="s">
        <v>69</v>
      </c>
      <c r="B41" s="95" t="s">
        <v>70</v>
      </c>
      <c r="C41" s="96" t="s">
        <v>9</v>
      </c>
      <c r="D41" s="97" t="s">
        <v>10</v>
      </c>
      <c r="E41" s="98" t="s">
        <v>99</v>
      </c>
      <c r="F41" s="98" t="s">
        <v>91</v>
      </c>
      <c r="G41" s="99" t="s">
        <v>92</v>
      </c>
      <c r="H41" s="100" t="s">
        <v>93</v>
      </c>
      <c r="I41" s="98" t="s">
        <v>100</v>
      </c>
      <c r="J41" s="100" t="s">
        <v>49</v>
      </c>
      <c r="K41" s="100"/>
      <c r="L41" s="100"/>
      <c r="M41" s="100"/>
      <c r="N41" s="100"/>
      <c r="O41" s="100"/>
      <c r="P41" s="100"/>
      <c r="Q41" s="100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3"/>
      <c r="AE41" s="98"/>
      <c r="AF41" s="104"/>
      <c r="AG41" s="104"/>
      <c r="AH41" s="104"/>
      <c r="AI41" s="105" t="s">
        <v>50</v>
      </c>
      <c r="AJ41" s="106" t="s">
        <v>27</v>
      </c>
      <c r="AK41" s="107" t="s">
        <v>51</v>
      </c>
    </row>
    <row r="42" spans="1:37" s="28" customFormat="1" ht="10.5" customHeight="1" x14ac:dyDescent="0.2">
      <c r="A42" s="26">
        <v>1</v>
      </c>
      <c r="B42" s="26">
        <v>2</v>
      </c>
      <c r="C42" s="29">
        <v>3</v>
      </c>
      <c r="D42" s="30">
        <v>4</v>
      </c>
      <c r="E42" s="26">
        <v>5</v>
      </c>
      <c r="F42" s="26">
        <v>6</v>
      </c>
      <c r="G42" s="30">
        <v>7</v>
      </c>
      <c r="H42" s="26">
        <v>8</v>
      </c>
      <c r="I42" s="26">
        <v>9</v>
      </c>
      <c r="J42" s="26">
        <v>10</v>
      </c>
      <c r="K42" s="26">
        <v>11</v>
      </c>
      <c r="L42" s="26">
        <v>12</v>
      </c>
      <c r="M42" s="26">
        <v>13</v>
      </c>
      <c r="N42" s="26">
        <v>14</v>
      </c>
      <c r="O42" s="26">
        <v>15</v>
      </c>
      <c r="P42" s="26">
        <v>16</v>
      </c>
      <c r="Q42" s="26">
        <v>17</v>
      </c>
      <c r="R42" s="26">
        <v>18</v>
      </c>
      <c r="S42" s="26">
        <v>19</v>
      </c>
      <c r="T42" s="26">
        <v>20</v>
      </c>
      <c r="U42" s="26">
        <v>21</v>
      </c>
      <c r="V42" s="26">
        <v>22</v>
      </c>
      <c r="W42" s="26">
        <v>23</v>
      </c>
      <c r="X42" s="26">
        <v>24</v>
      </c>
      <c r="Y42" s="26">
        <v>25</v>
      </c>
      <c r="Z42" s="26">
        <v>26</v>
      </c>
      <c r="AA42" s="26">
        <v>27</v>
      </c>
      <c r="AB42" s="26">
        <v>28</v>
      </c>
      <c r="AC42" s="49">
        <v>29</v>
      </c>
      <c r="AD42" s="27">
        <v>30</v>
      </c>
      <c r="AE42" s="26">
        <v>5</v>
      </c>
      <c r="AF42" s="26">
        <v>32</v>
      </c>
      <c r="AG42" s="30">
        <v>33</v>
      </c>
      <c r="AH42" s="26">
        <v>34</v>
      </c>
      <c r="AI42" s="29">
        <v>35</v>
      </c>
      <c r="AJ42" s="30">
        <v>36</v>
      </c>
      <c r="AK42" s="26">
        <v>37</v>
      </c>
    </row>
    <row r="43" spans="1:37" s="3" customFormat="1" ht="21.75" customHeight="1" thickBot="1" x14ac:dyDescent="0.25">
      <c r="A43" s="19" t="s">
        <v>71</v>
      </c>
      <c r="B43" s="19"/>
      <c r="C43" s="54"/>
      <c r="D43" s="53"/>
      <c r="E43" s="82">
        <v>200</v>
      </c>
      <c r="F43" s="82">
        <v>70</v>
      </c>
      <c r="G43" s="37" t="s">
        <v>64</v>
      </c>
      <c r="H43" s="38" t="s">
        <v>94</v>
      </c>
      <c r="I43" s="38" t="s">
        <v>62</v>
      </c>
      <c r="J43" s="83" t="s">
        <v>104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50"/>
      <c r="AD43" s="51"/>
      <c r="AE43" s="36"/>
      <c r="AF43" s="36"/>
      <c r="AG43" s="36"/>
      <c r="AH43" s="36"/>
      <c r="AI43" s="52"/>
      <c r="AJ43" s="23"/>
      <c r="AK43" s="20"/>
    </row>
    <row r="44" spans="1:37" s="4" customFormat="1" ht="21.75" customHeight="1" thickBot="1" x14ac:dyDescent="0.35">
      <c r="A44" s="21" t="s">
        <v>72</v>
      </c>
      <c r="B44" s="21"/>
      <c r="C44" s="55"/>
      <c r="D44" s="58"/>
      <c r="E44" s="59">
        <v>85</v>
      </c>
      <c r="F44" s="59">
        <v>85</v>
      </c>
      <c r="G44" s="59">
        <v>85</v>
      </c>
      <c r="H44" s="59">
        <v>85</v>
      </c>
      <c r="I44" s="59">
        <v>85</v>
      </c>
      <c r="J44" s="59">
        <v>85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60"/>
      <c r="AD44" s="61"/>
      <c r="AE44" s="59"/>
      <c r="AF44" s="59"/>
      <c r="AG44" s="59"/>
      <c r="AH44" s="59"/>
      <c r="AI44" s="62"/>
      <c r="AJ44" s="63"/>
      <c r="AK44" s="64"/>
    </row>
    <row r="45" spans="1:37" ht="11.5" customHeight="1" x14ac:dyDescent="0.3">
      <c r="A45" s="124" t="s">
        <v>73</v>
      </c>
      <c r="B45" s="122" t="s">
        <v>47</v>
      </c>
      <c r="C45" s="56" t="s">
        <v>44</v>
      </c>
      <c r="D45" s="65"/>
      <c r="E45" s="66"/>
      <c r="F45" s="66">
        <v>15</v>
      </c>
      <c r="G45" s="65"/>
      <c r="H45" s="66"/>
      <c r="I45" s="66"/>
      <c r="J45" s="66">
        <v>82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7"/>
      <c r="AD45" s="68"/>
      <c r="AE45" s="66"/>
      <c r="AF45" s="66"/>
      <c r="AG45" s="66"/>
      <c r="AH45" s="66"/>
      <c r="AI45" s="69">
        <v>50</v>
      </c>
      <c r="AJ45" s="130">
        <f>SUM(D46:AC46)</f>
        <v>8.2449999999999992</v>
      </c>
      <c r="AK45" s="126">
        <f>AI45*AJ45</f>
        <v>412.24999999999994</v>
      </c>
    </row>
    <row r="46" spans="1:37" ht="11.5" customHeight="1" x14ac:dyDescent="0.3">
      <c r="A46" s="125"/>
      <c r="B46" s="123"/>
      <c r="C46" s="56" t="s">
        <v>45</v>
      </c>
      <c r="D46" s="70">
        <f t="shared" ref="D46:AI46" si="0">(D$44*D45)/1000</f>
        <v>0</v>
      </c>
      <c r="E46" s="90">
        <f t="shared" si="0"/>
        <v>0</v>
      </c>
      <c r="F46" s="90">
        <f t="shared" si="0"/>
        <v>1.2749999999999999</v>
      </c>
      <c r="G46" s="90">
        <f t="shared" si="0"/>
        <v>0</v>
      </c>
      <c r="H46" s="90">
        <f t="shared" si="0"/>
        <v>0</v>
      </c>
      <c r="I46" s="90">
        <f t="shared" si="0"/>
        <v>0</v>
      </c>
      <c r="J46" s="90">
        <f t="shared" si="0"/>
        <v>6.97</v>
      </c>
      <c r="K46" s="90">
        <f t="shared" si="0"/>
        <v>0</v>
      </c>
      <c r="L46" s="90">
        <f t="shared" si="0"/>
        <v>0</v>
      </c>
      <c r="M46" s="71">
        <f t="shared" si="0"/>
        <v>0</v>
      </c>
      <c r="N46" s="71">
        <f t="shared" si="0"/>
        <v>0</v>
      </c>
      <c r="O46" s="71">
        <f t="shared" si="0"/>
        <v>0</v>
      </c>
      <c r="P46" s="71">
        <f t="shared" si="0"/>
        <v>0</v>
      </c>
      <c r="Q46" s="71">
        <f t="shared" si="0"/>
        <v>0</v>
      </c>
      <c r="R46" s="71">
        <f t="shared" si="0"/>
        <v>0</v>
      </c>
      <c r="S46" s="71">
        <f t="shared" si="0"/>
        <v>0</v>
      </c>
      <c r="T46" s="71">
        <f t="shared" si="0"/>
        <v>0</v>
      </c>
      <c r="U46" s="71">
        <f t="shared" si="0"/>
        <v>0</v>
      </c>
      <c r="V46" s="71">
        <f t="shared" si="0"/>
        <v>0</v>
      </c>
      <c r="W46" s="71">
        <f t="shared" si="0"/>
        <v>0</v>
      </c>
      <c r="X46" s="71">
        <f t="shared" si="0"/>
        <v>0</v>
      </c>
      <c r="Y46" s="71">
        <f t="shared" si="0"/>
        <v>0</v>
      </c>
      <c r="Z46" s="71">
        <f t="shared" si="0"/>
        <v>0</v>
      </c>
      <c r="AA46" s="71">
        <f t="shared" si="0"/>
        <v>0</v>
      </c>
      <c r="AB46" s="71">
        <f t="shared" si="0"/>
        <v>0</v>
      </c>
      <c r="AC46" s="72">
        <f t="shared" si="0"/>
        <v>0</v>
      </c>
      <c r="AD46" s="73">
        <f t="shared" si="0"/>
        <v>0</v>
      </c>
      <c r="AE46" s="71">
        <f t="shared" si="0"/>
        <v>0</v>
      </c>
      <c r="AF46" s="71">
        <f t="shared" si="0"/>
        <v>0</v>
      </c>
      <c r="AG46" s="71">
        <f t="shared" si="0"/>
        <v>0</v>
      </c>
      <c r="AH46" s="71">
        <f t="shared" si="0"/>
        <v>0</v>
      </c>
      <c r="AI46" s="74">
        <f t="shared" si="0"/>
        <v>0</v>
      </c>
      <c r="AJ46" s="131"/>
      <c r="AK46" s="127"/>
    </row>
    <row r="47" spans="1:37" ht="11.5" customHeight="1" x14ac:dyDescent="0.3">
      <c r="A47" s="124" t="s">
        <v>74</v>
      </c>
      <c r="B47" s="122" t="s">
        <v>48</v>
      </c>
      <c r="C47" s="56" t="s">
        <v>44</v>
      </c>
      <c r="D47" s="65"/>
      <c r="E47" s="66"/>
      <c r="F47" s="66"/>
      <c r="G47" s="65"/>
      <c r="H47" s="66">
        <v>0.3</v>
      </c>
      <c r="I47" s="93">
        <v>15</v>
      </c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7"/>
      <c r="AD47" s="68"/>
      <c r="AE47" s="66"/>
      <c r="AF47" s="66"/>
      <c r="AG47" s="66"/>
      <c r="AH47" s="66"/>
      <c r="AI47" s="69">
        <v>88</v>
      </c>
      <c r="AJ47" s="130">
        <f>SUM(D48:AC48)</f>
        <v>1.3005</v>
      </c>
      <c r="AK47" s="126">
        <f>AI47*AJ47</f>
        <v>114.444</v>
      </c>
    </row>
    <row r="48" spans="1:37" ht="11.5" customHeight="1" x14ac:dyDescent="0.3">
      <c r="A48" s="125"/>
      <c r="B48" s="123"/>
      <c r="C48" s="56" t="s">
        <v>45</v>
      </c>
      <c r="D48" s="70">
        <f t="shared" ref="D48:AH48" si="1">(D$44*D47)/1000</f>
        <v>0</v>
      </c>
      <c r="E48" s="90">
        <f>E44*E47/1000</f>
        <v>0</v>
      </c>
      <c r="F48" s="90">
        <f t="shared" si="1"/>
        <v>0</v>
      </c>
      <c r="G48" s="90">
        <f t="shared" si="1"/>
        <v>0</v>
      </c>
      <c r="H48" s="90">
        <f>(H47*H44)/1000</f>
        <v>2.5499999999999998E-2</v>
      </c>
      <c r="I48" s="90">
        <f t="shared" si="1"/>
        <v>1.2749999999999999</v>
      </c>
      <c r="J48" s="90">
        <f t="shared" si="1"/>
        <v>0</v>
      </c>
      <c r="K48" s="90">
        <f>(K$44*K47)/1000</f>
        <v>0</v>
      </c>
      <c r="L48" s="90">
        <f t="shared" si="1"/>
        <v>0</v>
      </c>
      <c r="M48" s="90">
        <f t="shared" si="1"/>
        <v>0</v>
      </c>
      <c r="N48" s="71">
        <f t="shared" si="1"/>
        <v>0</v>
      </c>
      <c r="O48" s="71">
        <f t="shared" si="1"/>
        <v>0</v>
      </c>
      <c r="P48" s="71">
        <f t="shared" si="1"/>
        <v>0</v>
      </c>
      <c r="Q48" s="71">
        <f t="shared" si="1"/>
        <v>0</v>
      </c>
      <c r="R48" s="71">
        <f t="shared" si="1"/>
        <v>0</v>
      </c>
      <c r="S48" s="71">
        <f t="shared" si="1"/>
        <v>0</v>
      </c>
      <c r="T48" s="71">
        <f t="shared" si="1"/>
        <v>0</v>
      </c>
      <c r="U48" s="71">
        <f t="shared" si="1"/>
        <v>0</v>
      </c>
      <c r="V48" s="71">
        <f t="shared" si="1"/>
        <v>0</v>
      </c>
      <c r="W48" s="71">
        <f t="shared" si="1"/>
        <v>0</v>
      </c>
      <c r="X48" s="71">
        <f t="shared" si="1"/>
        <v>0</v>
      </c>
      <c r="Y48" s="71">
        <f t="shared" si="1"/>
        <v>0</v>
      </c>
      <c r="Z48" s="71">
        <f t="shared" si="1"/>
        <v>0</v>
      </c>
      <c r="AA48" s="71">
        <f t="shared" si="1"/>
        <v>0</v>
      </c>
      <c r="AB48" s="71">
        <f t="shared" si="1"/>
        <v>0</v>
      </c>
      <c r="AC48" s="72">
        <f t="shared" si="1"/>
        <v>0</v>
      </c>
      <c r="AD48" s="73">
        <f t="shared" si="1"/>
        <v>0</v>
      </c>
      <c r="AE48" s="71">
        <f t="shared" si="1"/>
        <v>0</v>
      </c>
      <c r="AF48" s="71">
        <f t="shared" si="1"/>
        <v>0</v>
      </c>
      <c r="AG48" s="71">
        <f t="shared" si="1"/>
        <v>0</v>
      </c>
      <c r="AH48" s="71">
        <f t="shared" si="1"/>
        <v>0</v>
      </c>
      <c r="AI48" s="74">
        <f>(AI$44*AI47)/1000</f>
        <v>0</v>
      </c>
      <c r="AJ48" s="131"/>
      <c r="AK48" s="127"/>
    </row>
    <row r="49" spans="1:37" ht="11.5" customHeight="1" x14ac:dyDescent="0.3">
      <c r="A49" s="124" t="s">
        <v>75</v>
      </c>
      <c r="B49" s="122" t="s">
        <v>54</v>
      </c>
      <c r="C49" s="56" t="s">
        <v>44</v>
      </c>
      <c r="D49" s="65"/>
      <c r="E49" s="66"/>
      <c r="F49" s="66">
        <v>5</v>
      </c>
      <c r="G49" s="65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7"/>
      <c r="AD49" s="68"/>
      <c r="AE49" s="66"/>
      <c r="AF49" s="66"/>
      <c r="AG49" s="66"/>
      <c r="AH49" s="66"/>
      <c r="AI49" s="69">
        <v>124.2</v>
      </c>
      <c r="AJ49" s="130">
        <f>SUM(D50:AC50)</f>
        <v>0.42499999999999999</v>
      </c>
      <c r="AK49" s="126">
        <f>AI49*AJ49</f>
        <v>52.784999999999997</v>
      </c>
    </row>
    <row r="50" spans="1:37" ht="11.5" customHeight="1" x14ac:dyDescent="0.3">
      <c r="A50" s="125"/>
      <c r="B50" s="123"/>
      <c r="C50" s="56" t="s">
        <v>45</v>
      </c>
      <c r="D50" s="70">
        <f t="shared" ref="D50:AI50" si="2">(D$44*D49)/1000</f>
        <v>0</v>
      </c>
      <c r="E50" s="90">
        <f t="shared" si="2"/>
        <v>0</v>
      </c>
      <c r="F50" s="90">
        <f t="shared" si="2"/>
        <v>0.42499999999999999</v>
      </c>
      <c r="G50" s="90">
        <f t="shared" si="2"/>
        <v>0</v>
      </c>
      <c r="H50" s="90">
        <f t="shared" si="2"/>
        <v>0</v>
      </c>
      <c r="I50" s="90">
        <f t="shared" si="2"/>
        <v>0</v>
      </c>
      <c r="J50" s="90">
        <f t="shared" si="2"/>
        <v>0</v>
      </c>
      <c r="K50" s="90">
        <f t="shared" si="2"/>
        <v>0</v>
      </c>
      <c r="L50" s="90">
        <f t="shared" si="2"/>
        <v>0</v>
      </c>
      <c r="M50" s="71">
        <f t="shared" si="2"/>
        <v>0</v>
      </c>
      <c r="N50" s="71">
        <f t="shared" si="2"/>
        <v>0</v>
      </c>
      <c r="O50" s="71">
        <f t="shared" si="2"/>
        <v>0</v>
      </c>
      <c r="P50" s="71">
        <f t="shared" si="2"/>
        <v>0</v>
      </c>
      <c r="Q50" s="71">
        <f t="shared" si="2"/>
        <v>0</v>
      </c>
      <c r="R50" s="71">
        <f t="shared" si="2"/>
        <v>0</v>
      </c>
      <c r="S50" s="71">
        <f t="shared" si="2"/>
        <v>0</v>
      </c>
      <c r="T50" s="71">
        <f t="shared" si="2"/>
        <v>0</v>
      </c>
      <c r="U50" s="71">
        <f t="shared" si="2"/>
        <v>0</v>
      </c>
      <c r="V50" s="71">
        <f t="shared" si="2"/>
        <v>0</v>
      </c>
      <c r="W50" s="71">
        <f t="shared" si="2"/>
        <v>0</v>
      </c>
      <c r="X50" s="71">
        <f t="shared" si="2"/>
        <v>0</v>
      </c>
      <c r="Y50" s="71">
        <f t="shared" si="2"/>
        <v>0</v>
      </c>
      <c r="Z50" s="71">
        <f t="shared" si="2"/>
        <v>0</v>
      </c>
      <c r="AA50" s="71">
        <f t="shared" si="2"/>
        <v>0</v>
      </c>
      <c r="AB50" s="71">
        <f t="shared" si="2"/>
        <v>0</v>
      </c>
      <c r="AC50" s="72">
        <f t="shared" si="2"/>
        <v>0</v>
      </c>
      <c r="AD50" s="73">
        <f t="shared" si="2"/>
        <v>0</v>
      </c>
      <c r="AE50" s="71">
        <f t="shared" si="2"/>
        <v>0</v>
      </c>
      <c r="AF50" s="71">
        <f t="shared" si="2"/>
        <v>0</v>
      </c>
      <c r="AG50" s="71">
        <f t="shared" si="2"/>
        <v>0</v>
      </c>
      <c r="AH50" s="71">
        <f t="shared" si="2"/>
        <v>0</v>
      </c>
      <c r="AI50" s="74">
        <f t="shared" si="2"/>
        <v>0</v>
      </c>
      <c r="AJ50" s="131"/>
      <c r="AK50" s="127"/>
    </row>
    <row r="51" spans="1:37" ht="11.5" customHeight="1" x14ac:dyDescent="0.3">
      <c r="A51" s="124" t="s">
        <v>76</v>
      </c>
      <c r="B51" s="122" t="s">
        <v>55</v>
      </c>
      <c r="C51" s="56" t="s">
        <v>44</v>
      </c>
      <c r="D51" s="65"/>
      <c r="E51" s="66"/>
      <c r="F51" s="93"/>
      <c r="G51" s="65"/>
      <c r="H51" s="66">
        <v>1</v>
      </c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7"/>
      <c r="AD51" s="68"/>
      <c r="AE51" s="66"/>
      <c r="AF51" s="66"/>
      <c r="AG51" s="66"/>
      <c r="AH51" s="66"/>
      <c r="AI51" s="69">
        <v>175</v>
      </c>
      <c r="AJ51" s="130">
        <f>SUM(D52:AC52)</f>
        <v>8.5000000000000006E-2</v>
      </c>
      <c r="AK51" s="126">
        <f>AI51*AJ51</f>
        <v>14.875000000000002</v>
      </c>
    </row>
    <row r="52" spans="1:37" ht="11.5" customHeight="1" x14ac:dyDescent="0.3">
      <c r="A52" s="125"/>
      <c r="B52" s="123"/>
      <c r="C52" s="56" t="s">
        <v>45</v>
      </c>
      <c r="D52" s="70">
        <f t="shared" ref="D52:AH52" si="3">(D$44*D51)/1000</f>
        <v>0</v>
      </c>
      <c r="E52" s="90">
        <f t="shared" si="3"/>
        <v>0</v>
      </c>
      <c r="F52" s="90">
        <f t="shared" si="3"/>
        <v>0</v>
      </c>
      <c r="G52" s="90">
        <f t="shared" si="3"/>
        <v>0</v>
      </c>
      <c r="H52" s="90">
        <f t="shared" si="3"/>
        <v>8.5000000000000006E-2</v>
      </c>
      <c r="I52" s="90">
        <f t="shared" si="3"/>
        <v>0</v>
      </c>
      <c r="J52" s="90">
        <f t="shared" si="3"/>
        <v>0</v>
      </c>
      <c r="K52" s="90">
        <f t="shared" si="3"/>
        <v>0</v>
      </c>
      <c r="L52" s="90">
        <f t="shared" si="3"/>
        <v>0</v>
      </c>
      <c r="M52" s="90">
        <f t="shared" si="3"/>
        <v>0</v>
      </c>
      <c r="N52" s="71">
        <f t="shared" si="3"/>
        <v>0</v>
      </c>
      <c r="O52" s="71">
        <f t="shared" si="3"/>
        <v>0</v>
      </c>
      <c r="P52" s="71">
        <f t="shared" si="3"/>
        <v>0</v>
      </c>
      <c r="Q52" s="71">
        <f t="shared" si="3"/>
        <v>0</v>
      </c>
      <c r="R52" s="71">
        <f t="shared" si="3"/>
        <v>0</v>
      </c>
      <c r="S52" s="71">
        <f t="shared" si="3"/>
        <v>0</v>
      </c>
      <c r="T52" s="71">
        <f t="shared" si="3"/>
        <v>0</v>
      </c>
      <c r="U52" s="71">
        <f t="shared" si="3"/>
        <v>0</v>
      </c>
      <c r="V52" s="71">
        <f t="shared" si="3"/>
        <v>0</v>
      </c>
      <c r="W52" s="71">
        <f t="shared" si="3"/>
        <v>0</v>
      </c>
      <c r="X52" s="71">
        <f t="shared" si="3"/>
        <v>0</v>
      </c>
      <c r="Y52" s="71">
        <f t="shared" si="3"/>
        <v>0</v>
      </c>
      <c r="Z52" s="71">
        <f t="shared" si="3"/>
        <v>0</v>
      </c>
      <c r="AA52" s="71">
        <f t="shared" si="3"/>
        <v>0</v>
      </c>
      <c r="AB52" s="71">
        <f t="shared" si="3"/>
        <v>0</v>
      </c>
      <c r="AC52" s="72">
        <f t="shared" si="3"/>
        <v>0</v>
      </c>
      <c r="AD52" s="73">
        <f t="shared" si="3"/>
        <v>0</v>
      </c>
      <c r="AE52" s="71">
        <f t="shared" si="3"/>
        <v>0</v>
      </c>
      <c r="AF52" s="71">
        <f t="shared" si="3"/>
        <v>0</v>
      </c>
      <c r="AG52" s="71">
        <f t="shared" si="3"/>
        <v>0</v>
      </c>
      <c r="AH52" s="71">
        <f t="shared" si="3"/>
        <v>0</v>
      </c>
      <c r="AI52" s="74">
        <f>(AI$44*AI51)/1000</f>
        <v>0</v>
      </c>
      <c r="AJ52" s="131"/>
      <c r="AK52" s="127"/>
    </row>
    <row r="53" spans="1:37" ht="11.5" customHeight="1" x14ac:dyDescent="0.3">
      <c r="A53" s="124" t="s">
        <v>98</v>
      </c>
      <c r="B53" s="122" t="s">
        <v>55</v>
      </c>
      <c r="C53" s="56" t="s">
        <v>44</v>
      </c>
      <c r="D53" s="65"/>
      <c r="E53" s="66"/>
      <c r="F53" s="93"/>
      <c r="G53" s="65"/>
      <c r="H53" s="66">
        <v>1.5</v>
      </c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7"/>
      <c r="AD53" s="68"/>
      <c r="AE53" s="66"/>
      <c r="AF53" s="66"/>
      <c r="AG53" s="66"/>
      <c r="AH53" s="66"/>
      <c r="AI53" s="69">
        <v>32</v>
      </c>
      <c r="AJ53" s="130">
        <f>SUM(D54:AC54)</f>
        <v>0.1275</v>
      </c>
      <c r="AK53" s="126">
        <f>AI53*AJ53</f>
        <v>4.08</v>
      </c>
    </row>
    <row r="54" spans="1:37" ht="11.5" customHeight="1" x14ac:dyDescent="0.3">
      <c r="A54" s="125"/>
      <c r="B54" s="123"/>
      <c r="C54" s="56" t="s">
        <v>45</v>
      </c>
      <c r="D54" s="70">
        <f t="shared" ref="D54:AH54" si="4">(D$44*D53)/1000</f>
        <v>0</v>
      </c>
      <c r="E54" s="90">
        <f t="shared" si="4"/>
        <v>0</v>
      </c>
      <c r="F54" s="90">
        <f t="shared" si="4"/>
        <v>0</v>
      </c>
      <c r="G54" s="90">
        <f t="shared" si="4"/>
        <v>0</v>
      </c>
      <c r="H54" s="90">
        <f t="shared" si="4"/>
        <v>0.1275</v>
      </c>
      <c r="I54" s="90">
        <f t="shared" si="4"/>
        <v>0</v>
      </c>
      <c r="J54" s="90">
        <f t="shared" si="4"/>
        <v>0</v>
      </c>
      <c r="K54" s="90">
        <f t="shared" si="4"/>
        <v>0</v>
      </c>
      <c r="L54" s="90">
        <f t="shared" si="4"/>
        <v>0</v>
      </c>
      <c r="M54" s="90">
        <f t="shared" si="4"/>
        <v>0</v>
      </c>
      <c r="N54" s="71">
        <f t="shared" si="4"/>
        <v>0</v>
      </c>
      <c r="O54" s="71">
        <f t="shared" si="4"/>
        <v>0</v>
      </c>
      <c r="P54" s="71">
        <f t="shared" si="4"/>
        <v>0</v>
      </c>
      <c r="Q54" s="71">
        <f t="shared" si="4"/>
        <v>0</v>
      </c>
      <c r="R54" s="71">
        <f t="shared" si="4"/>
        <v>0</v>
      </c>
      <c r="S54" s="71">
        <f t="shared" si="4"/>
        <v>0</v>
      </c>
      <c r="T54" s="71">
        <f t="shared" si="4"/>
        <v>0</v>
      </c>
      <c r="U54" s="71">
        <f t="shared" si="4"/>
        <v>0</v>
      </c>
      <c r="V54" s="71">
        <f t="shared" si="4"/>
        <v>0</v>
      </c>
      <c r="W54" s="71">
        <f t="shared" si="4"/>
        <v>0</v>
      </c>
      <c r="X54" s="71">
        <f t="shared" si="4"/>
        <v>0</v>
      </c>
      <c r="Y54" s="71">
        <f t="shared" si="4"/>
        <v>0</v>
      </c>
      <c r="Z54" s="71">
        <f t="shared" si="4"/>
        <v>0</v>
      </c>
      <c r="AA54" s="71">
        <f t="shared" si="4"/>
        <v>0</v>
      </c>
      <c r="AB54" s="71">
        <f t="shared" si="4"/>
        <v>0</v>
      </c>
      <c r="AC54" s="72">
        <f t="shared" si="4"/>
        <v>0</v>
      </c>
      <c r="AD54" s="73">
        <f t="shared" si="4"/>
        <v>0</v>
      </c>
      <c r="AE54" s="71">
        <f t="shared" si="4"/>
        <v>0</v>
      </c>
      <c r="AF54" s="71">
        <f t="shared" si="4"/>
        <v>0</v>
      </c>
      <c r="AG54" s="71">
        <f t="shared" si="4"/>
        <v>0</v>
      </c>
      <c r="AH54" s="71">
        <f t="shared" si="4"/>
        <v>0</v>
      </c>
      <c r="AI54" s="74">
        <f>(AI$44*AI53)/1000</f>
        <v>0</v>
      </c>
      <c r="AJ54" s="131"/>
      <c r="AK54" s="127"/>
    </row>
    <row r="55" spans="1:37" ht="11.5" customHeight="1" x14ac:dyDescent="0.3">
      <c r="A55" s="124" t="s">
        <v>77</v>
      </c>
      <c r="B55" s="122" t="s">
        <v>56</v>
      </c>
      <c r="C55" s="56" t="s">
        <v>44</v>
      </c>
      <c r="D55" s="65"/>
      <c r="E55" s="66">
        <v>8</v>
      </c>
      <c r="F55" s="66"/>
      <c r="G55" s="65"/>
      <c r="H55" s="66">
        <v>1.34</v>
      </c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7"/>
      <c r="AD55" s="68"/>
      <c r="AE55" s="66"/>
      <c r="AF55" s="66"/>
      <c r="AG55" s="66"/>
      <c r="AH55" s="66"/>
      <c r="AI55" s="69">
        <v>34</v>
      </c>
      <c r="AJ55" s="130">
        <f>SUM(D56:AC56)</f>
        <v>0.79390000000000005</v>
      </c>
      <c r="AK55" s="126">
        <f>AI55*AJ55</f>
        <v>26.992600000000003</v>
      </c>
    </row>
    <row r="56" spans="1:37" ht="11.5" customHeight="1" x14ac:dyDescent="0.3">
      <c r="A56" s="125"/>
      <c r="B56" s="123"/>
      <c r="C56" s="56" t="s">
        <v>45</v>
      </c>
      <c r="D56" s="70">
        <f t="shared" ref="D56:AI56" si="5">(D$44*D55)/1000</f>
        <v>0</v>
      </c>
      <c r="E56" s="90">
        <f t="shared" si="5"/>
        <v>0.68</v>
      </c>
      <c r="F56" s="90">
        <f t="shared" si="5"/>
        <v>0</v>
      </c>
      <c r="G56" s="90">
        <f t="shared" si="5"/>
        <v>0</v>
      </c>
      <c r="H56" s="90">
        <f t="shared" si="5"/>
        <v>0.1139</v>
      </c>
      <c r="I56" s="90">
        <f t="shared" si="5"/>
        <v>0</v>
      </c>
      <c r="J56" s="90">
        <f>(J$44*J55)/1000</f>
        <v>0</v>
      </c>
      <c r="K56" s="90">
        <f t="shared" si="5"/>
        <v>0</v>
      </c>
      <c r="L56" s="90">
        <f t="shared" si="5"/>
        <v>0</v>
      </c>
      <c r="M56" s="71">
        <f t="shared" si="5"/>
        <v>0</v>
      </c>
      <c r="N56" s="71">
        <f t="shared" si="5"/>
        <v>0</v>
      </c>
      <c r="O56" s="71">
        <f t="shared" si="5"/>
        <v>0</v>
      </c>
      <c r="P56" s="71">
        <f t="shared" si="5"/>
        <v>0</v>
      </c>
      <c r="Q56" s="71">
        <f t="shared" si="5"/>
        <v>0</v>
      </c>
      <c r="R56" s="71">
        <f t="shared" si="5"/>
        <v>0</v>
      </c>
      <c r="S56" s="71">
        <f t="shared" si="5"/>
        <v>0</v>
      </c>
      <c r="T56" s="71">
        <f t="shared" si="5"/>
        <v>0</v>
      </c>
      <c r="U56" s="71">
        <f t="shared" si="5"/>
        <v>0</v>
      </c>
      <c r="V56" s="71">
        <f t="shared" si="5"/>
        <v>0</v>
      </c>
      <c r="W56" s="71">
        <f t="shared" si="5"/>
        <v>0</v>
      </c>
      <c r="X56" s="71">
        <f t="shared" si="5"/>
        <v>0</v>
      </c>
      <c r="Y56" s="71">
        <f t="shared" si="5"/>
        <v>0</v>
      </c>
      <c r="Z56" s="71">
        <f t="shared" si="5"/>
        <v>0</v>
      </c>
      <c r="AA56" s="71">
        <f t="shared" si="5"/>
        <v>0</v>
      </c>
      <c r="AB56" s="71">
        <f t="shared" si="5"/>
        <v>0</v>
      </c>
      <c r="AC56" s="72">
        <f t="shared" si="5"/>
        <v>0</v>
      </c>
      <c r="AD56" s="73">
        <f t="shared" si="5"/>
        <v>0</v>
      </c>
      <c r="AE56" s="71">
        <f t="shared" si="5"/>
        <v>0</v>
      </c>
      <c r="AF56" s="71">
        <f t="shared" si="5"/>
        <v>0</v>
      </c>
      <c r="AG56" s="71">
        <f t="shared" si="5"/>
        <v>0</v>
      </c>
      <c r="AH56" s="71">
        <f t="shared" si="5"/>
        <v>0</v>
      </c>
      <c r="AI56" s="74">
        <f t="shared" si="5"/>
        <v>0</v>
      </c>
      <c r="AJ56" s="131"/>
      <c r="AK56" s="127"/>
    </row>
    <row r="57" spans="1:37" ht="11.5" customHeight="1" x14ac:dyDescent="0.3">
      <c r="A57" s="124" t="s">
        <v>102</v>
      </c>
      <c r="B57" s="122" t="s">
        <v>56</v>
      </c>
      <c r="C57" s="56" t="s">
        <v>44</v>
      </c>
      <c r="D57" s="65"/>
      <c r="E57" s="66"/>
      <c r="F57" s="66">
        <v>9.73</v>
      </c>
      <c r="G57" s="65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7"/>
      <c r="AD57" s="68"/>
      <c r="AE57" s="66"/>
      <c r="AF57" s="66"/>
      <c r="AG57" s="66"/>
      <c r="AH57" s="66"/>
      <c r="AI57" s="69">
        <v>74</v>
      </c>
      <c r="AJ57" s="130">
        <f>SUM(D58:AC58)</f>
        <v>0.82705000000000006</v>
      </c>
      <c r="AK57" s="126">
        <f>AI57*AJ57</f>
        <v>61.201700000000002</v>
      </c>
    </row>
    <row r="58" spans="1:37" ht="11.5" customHeight="1" x14ac:dyDescent="0.3">
      <c r="A58" s="125"/>
      <c r="B58" s="123"/>
      <c r="C58" s="56" t="s">
        <v>45</v>
      </c>
      <c r="D58" s="70">
        <f t="shared" ref="D58:I58" si="6">(D$44*D57)/1000</f>
        <v>0</v>
      </c>
      <c r="E58" s="90">
        <f t="shared" si="6"/>
        <v>0</v>
      </c>
      <c r="F58" s="90">
        <f t="shared" si="6"/>
        <v>0.82705000000000006</v>
      </c>
      <c r="G58" s="90">
        <f t="shared" si="6"/>
        <v>0</v>
      </c>
      <c r="H58" s="90">
        <f t="shared" si="6"/>
        <v>0</v>
      </c>
      <c r="I58" s="90">
        <f t="shared" si="6"/>
        <v>0</v>
      </c>
      <c r="J58" s="90">
        <f>(J$44*J57)/1000</f>
        <v>0</v>
      </c>
      <c r="K58" s="90">
        <f t="shared" ref="K58:AI58" si="7">(K$44*K57)/1000</f>
        <v>0</v>
      </c>
      <c r="L58" s="90">
        <f t="shared" si="7"/>
        <v>0</v>
      </c>
      <c r="M58" s="71">
        <f t="shared" si="7"/>
        <v>0</v>
      </c>
      <c r="N58" s="71">
        <f t="shared" si="7"/>
        <v>0</v>
      </c>
      <c r="O58" s="71">
        <f t="shared" si="7"/>
        <v>0</v>
      </c>
      <c r="P58" s="71">
        <f t="shared" si="7"/>
        <v>0</v>
      </c>
      <c r="Q58" s="71">
        <f t="shared" si="7"/>
        <v>0</v>
      </c>
      <c r="R58" s="71">
        <f t="shared" si="7"/>
        <v>0</v>
      </c>
      <c r="S58" s="71">
        <f t="shared" si="7"/>
        <v>0</v>
      </c>
      <c r="T58" s="71">
        <f t="shared" si="7"/>
        <v>0</v>
      </c>
      <c r="U58" s="71">
        <f t="shared" si="7"/>
        <v>0</v>
      </c>
      <c r="V58" s="71">
        <f t="shared" si="7"/>
        <v>0</v>
      </c>
      <c r="W58" s="71">
        <f t="shared" si="7"/>
        <v>0</v>
      </c>
      <c r="X58" s="71">
        <f t="shared" si="7"/>
        <v>0</v>
      </c>
      <c r="Y58" s="71">
        <f t="shared" si="7"/>
        <v>0</v>
      </c>
      <c r="Z58" s="71">
        <f t="shared" si="7"/>
        <v>0</v>
      </c>
      <c r="AA58" s="71">
        <f t="shared" si="7"/>
        <v>0</v>
      </c>
      <c r="AB58" s="71">
        <f t="shared" si="7"/>
        <v>0</v>
      </c>
      <c r="AC58" s="72">
        <f t="shared" si="7"/>
        <v>0</v>
      </c>
      <c r="AD58" s="73">
        <f t="shared" si="7"/>
        <v>0</v>
      </c>
      <c r="AE58" s="71">
        <f t="shared" si="7"/>
        <v>0</v>
      </c>
      <c r="AF58" s="71">
        <f t="shared" si="7"/>
        <v>0</v>
      </c>
      <c r="AG58" s="71">
        <f t="shared" si="7"/>
        <v>0</v>
      </c>
      <c r="AH58" s="71">
        <f t="shared" si="7"/>
        <v>0</v>
      </c>
      <c r="AI58" s="74">
        <f t="shared" si="7"/>
        <v>0</v>
      </c>
      <c r="AJ58" s="131"/>
      <c r="AK58" s="127"/>
    </row>
    <row r="59" spans="1:37" ht="11.5" customHeight="1" x14ac:dyDescent="0.3">
      <c r="A59" s="124" t="s">
        <v>78</v>
      </c>
      <c r="B59" s="122" t="s">
        <v>57</v>
      </c>
      <c r="C59" s="56" t="s">
        <v>44</v>
      </c>
      <c r="D59" s="65"/>
      <c r="E59" s="66">
        <v>1</v>
      </c>
      <c r="F59" s="66">
        <v>1</v>
      </c>
      <c r="G59" s="65">
        <v>1</v>
      </c>
      <c r="H59" s="66">
        <v>1</v>
      </c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7"/>
      <c r="AD59" s="68"/>
      <c r="AE59" s="66"/>
      <c r="AF59" s="66"/>
      <c r="AG59" s="66"/>
      <c r="AH59" s="66"/>
      <c r="AI59" s="69">
        <v>18</v>
      </c>
      <c r="AJ59" s="130">
        <f>SUM(D60:AC60)</f>
        <v>0.34</v>
      </c>
      <c r="AK59" s="126">
        <f>AI59*AJ59</f>
        <v>6.12</v>
      </c>
    </row>
    <row r="60" spans="1:37" ht="11.5" customHeight="1" x14ac:dyDescent="0.3">
      <c r="A60" s="125"/>
      <c r="B60" s="123"/>
      <c r="C60" s="56" t="s">
        <v>45</v>
      </c>
      <c r="D60" s="70">
        <f t="shared" ref="D60:AI60" si="8">(D$44*D59)/1000</f>
        <v>0</v>
      </c>
      <c r="E60" s="90">
        <f>(E$44*E59)/1000</f>
        <v>8.5000000000000006E-2</v>
      </c>
      <c r="F60" s="90">
        <f t="shared" si="8"/>
        <v>8.5000000000000006E-2</v>
      </c>
      <c r="G60" s="90">
        <f t="shared" si="8"/>
        <v>8.5000000000000006E-2</v>
      </c>
      <c r="H60" s="90">
        <f t="shared" si="8"/>
        <v>8.5000000000000006E-2</v>
      </c>
      <c r="I60" s="90">
        <f>(I$44*I59)/1000</f>
        <v>0</v>
      </c>
      <c r="J60" s="90">
        <f t="shared" si="8"/>
        <v>0</v>
      </c>
      <c r="K60" s="90">
        <f t="shared" si="8"/>
        <v>0</v>
      </c>
      <c r="L60" s="90">
        <f t="shared" si="8"/>
        <v>0</v>
      </c>
      <c r="M60" s="71">
        <f t="shared" si="8"/>
        <v>0</v>
      </c>
      <c r="N60" s="71">
        <f t="shared" si="8"/>
        <v>0</v>
      </c>
      <c r="O60" s="71">
        <f t="shared" si="8"/>
        <v>0</v>
      </c>
      <c r="P60" s="71">
        <f t="shared" si="8"/>
        <v>0</v>
      </c>
      <c r="Q60" s="71">
        <f t="shared" si="8"/>
        <v>0</v>
      </c>
      <c r="R60" s="71">
        <f t="shared" si="8"/>
        <v>0</v>
      </c>
      <c r="S60" s="71">
        <f t="shared" si="8"/>
        <v>0</v>
      </c>
      <c r="T60" s="71">
        <f t="shared" si="8"/>
        <v>0</v>
      </c>
      <c r="U60" s="71">
        <f t="shared" si="8"/>
        <v>0</v>
      </c>
      <c r="V60" s="71">
        <f t="shared" si="8"/>
        <v>0</v>
      </c>
      <c r="W60" s="71">
        <f t="shared" si="8"/>
        <v>0</v>
      </c>
      <c r="X60" s="71">
        <f t="shared" si="8"/>
        <v>0</v>
      </c>
      <c r="Y60" s="71">
        <f t="shared" si="8"/>
        <v>0</v>
      </c>
      <c r="Z60" s="71">
        <f t="shared" si="8"/>
        <v>0</v>
      </c>
      <c r="AA60" s="71">
        <f t="shared" si="8"/>
        <v>0</v>
      </c>
      <c r="AB60" s="71">
        <f t="shared" si="8"/>
        <v>0</v>
      </c>
      <c r="AC60" s="72">
        <f t="shared" si="8"/>
        <v>0</v>
      </c>
      <c r="AD60" s="73">
        <f t="shared" si="8"/>
        <v>0</v>
      </c>
      <c r="AE60" s="71">
        <f t="shared" si="8"/>
        <v>0</v>
      </c>
      <c r="AF60" s="71">
        <f t="shared" si="8"/>
        <v>0</v>
      </c>
      <c r="AG60" s="71">
        <f t="shared" si="8"/>
        <v>0</v>
      </c>
      <c r="AH60" s="71">
        <f t="shared" si="8"/>
        <v>0</v>
      </c>
      <c r="AI60" s="74">
        <f t="shared" si="8"/>
        <v>0</v>
      </c>
      <c r="AJ60" s="131"/>
      <c r="AK60" s="127"/>
    </row>
    <row r="61" spans="1:37" ht="11.5" customHeight="1" x14ac:dyDescent="0.3">
      <c r="A61" s="124" t="s">
        <v>79</v>
      </c>
      <c r="B61" s="122" t="s">
        <v>58</v>
      </c>
      <c r="C61" s="56" t="s">
        <v>44</v>
      </c>
      <c r="D61" s="65"/>
      <c r="E61" s="93">
        <v>2</v>
      </c>
      <c r="F61" s="93"/>
      <c r="G61" s="65"/>
      <c r="H61" s="66">
        <v>1.5</v>
      </c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7"/>
      <c r="AD61" s="68"/>
      <c r="AE61" s="66"/>
      <c r="AF61" s="66"/>
      <c r="AG61" s="66"/>
      <c r="AH61" s="66"/>
      <c r="AI61" s="69">
        <v>32</v>
      </c>
      <c r="AJ61" s="130">
        <f>SUM(D62:AC62)</f>
        <v>0.29749999999999999</v>
      </c>
      <c r="AK61" s="126">
        <f>AI61*AJ61</f>
        <v>9.52</v>
      </c>
    </row>
    <row r="62" spans="1:37" ht="11.5" customHeight="1" x14ac:dyDescent="0.3">
      <c r="A62" s="125"/>
      <c r="B62" s="123"/>
      <c r="C62" s="56" t="s">
        <v>45</v>
      </c>
      <c r="D62" s="70">
        <f t="shared" ref="D62:AI62" si="9">(D$44*D61)/1000</f>
        <v>0</v>
      </c>
      <c r="E62" s="90">
        <f t="shared" si="9"/>
        <v>0.17</v>
      </c>
      <c r="F62" s="90">
        <f t="shared" si="9"/>
        <v>0</v>
      </c>
      <c r="G62" s="90">
        <f t="shared" si="9"/>
        <v>0</v>
      </c>
      <c r="H62" s="90">
        <f t="shared" si="9"/>
        <v>0.1275</v>
      </c>
      <c r="I62" s="90">
        <f t="shared" si="9"/>
        <v>0</v>
      </c>
      <c r="J62" s="90">
        <f t="shared" si="9"/>
        <v>0</v>
      </c>
      <c r="K62" s="90">
        <f t="shared" si="9"/>
        <v>0</v>
      </c>
      <c r="L62" s="90">
        <f t="shared" si="9"/>
        <v>0</v>
      </c>
      <c r="M62" s="71">
        <f t="shared" si="9"/>
        <v>0</v>
      </c>
      <c r="N62" s="71">
        <f t="shared" si="9"/>
        <v>0</v>
      </c>
      <c r="O62" s="71">
        <f t="shared" si="9"/>
        <v>0</v>
      </c>
      <c r="P62" s="71">
        <f t="shared" si="9"/>
        <v>0</v>
      </c>
      <c r="Q62" s="71">
        <f t="shared" si="9"/>
        <v>0</v>
      </c>
      <c r="R62" s="71">
        <f t="shared" si="9"/>
        <v>0</v>
      </c>
      <c r="S62" s="71">
        <f t="shared" si="9"/>
        <v>0</v>
      </c>
      <c r="T62" s="71">
        <f t="shared" si="9"/>
        <v>0</v>
      </c>
      <c r="U62" s="71">
        <f t="shared" si="9"/>
        <v>0</v>
      </c>
      <c r="V62" s="71">
        <f t="shared" si="9"/>
        <v>0</v>
      </c>
      <c r="W62" s="71">
        <f t="shared" si="9"/>
        <v>0</v>
      </c>
      <c r="X62" s="71">
        <f t="shared" si="9"/>
        <v>0</v>
      </c>
      <c r="Y62" s="71">
        <f t="shared" si="9"/>
        <v>0</v>
      </c>
      <c r="Z62" s="71">
        <f t="shared" si="9"/>
        <v>0</v>
      </c>
      <c r="AA62" s="71">
        <f t="shared" si="9"/>
        <v>0</v>
      </c>
      <c r="AB62" s="71">
        <f t="shared" si="9"/>
        <v>0</v>
      </c>
      <c r="AC62" s="72">
        <f t="shared" si="9"/>
        <v>0</v>
      </c>
      <c r="AD62" s="73">
        <f t="shared" si="9"/>
        <v>0</v>
      </c>
      <c r="AE62" s="71">
        <f t="shared" si="9"/>
        <v>0</v>
      </c>
      <c r="AF62" s="71">
        <f t="shared" si="9"/>
        <v>0</v>
      </c>
      <c r="AG62" s="71">
        <f t="shared" si="9"/>
        <v>0</v>
      </c>
      <c r="AH62" s="71">
        <f t="shared" si="9"/>
        <v>0</v>
      </c>
      <c r="AI62" s="74">
        <f t="shared" si="9"/>
        <v>0</v>
      </c>
      <c r="AJ62" s="131"/>
      <c r="AK62" s="127"/>
    </row>
    <row r="63" spans="1:37" ht="11.5" customHeight="1" x14ac:dyDescent="0.3">
      <c r="A63" s="124" t="s">
        <v>80</v>
      </c>
      <c r="B63" s="122" t="s">
        <v>59</v>
      </c>
      <c r="C63" s="56" t="s">
        <v>44</v>
      </c>
      <c r="D63" s="65"/>
      <c r="E63" s="66">
        <v>2</v>
      </c>
      <c r="F63" s="93"/>
      <c r="G63" s="65">
        <v>5</v>
      </c>
      <c r="H63" s="93">
        <v>2</v>
      </c>
      <c r="I63" s="89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118"/>
      <c r="U63" s="66"/>
      <c r="V63" s="66"/>
      <c r="W63" s="66"/>
      <c r="X63" s="66"/>
      <c r="Y63" s="66"/>
      <c r="Z63" s="66"/>
      <c r="AA63" s="66"/>
      <c r="AB63" s="66"/>
      <c r="AC63" s="67"/>
      <c r="AD63" s="68"/>
      <c r="AE63" s="66"/>
      <c r="AF63" s="66"/>
      <c r="AG63" s="66"/>
      <c r="AH63" s="66"/>
      <c r="AI63" s="69">
        <v>680</v>
      </c>
      <c r="AJ63" s="128">
        <f>SUM(D64:AC64)</f>
        <v>0.76500000000000001</v>
      </c>
      <c r="AK63" s="126">
        <f>AI63*AJ63</f>
        <v>520.20000000000005</v>
      </c>
    </row>
    <row r="64" spans="1:37" ht="11.5" customHeight="1" x14ac:dyDescent="0.3">
      <c r="A64" s="125"/>
      <c r="B64" s="123"/>
      <c r="C64" s="56" t="s">
        <v>45</v>
      </c>
      <c r="D64" s="70">
        <f t="shared" ref="D64:AI64" si="10">(D$44*D63)/1000</f>
        <v>0</v>
      </c>
      <c r="E64" s="90">
        <f t="shared" si="10"/>
        <v>0.17</v>
      </c>
      <c r="F64" s="90">
        <f t="shared" si="10"/>
        <v>0</v>
      </c>
      <c r="G64" s="90">
        <f t="shared" si="10"/>
        <v>0.42499999999999999</v>
      </c>
      <c r="H64" s="90">
        <f t="shared" si="10"/>
        <v>0.17</v>
      </c>
      <c r="I64" s="90">
        <f t="shared" si="10"/>
        <v>0</v>
      </c>
      <c r="J64" s="90">
        <f t="shared" si="10"/>
        <v>0</v>
      </c>
      <c r="K64" s="90">
        <f t="shared" si="10"/>
        <v>0</v>
      </c>
      <c r="L64" s="71">
        <f t="shared" si="10"/>
        <v>0</v>
      </c>
      <c r="M64" s="71">
        <f t="shared" si="10"/>
        <v>0</v>
      </c>
      <c r="N64" s="71">
        <f t="shared" si="10"/>
        <v>0</v>
      </c>
      <c r="O64" s="71">
        <f t="shared" si="10"/>
        <v>0</v>
      </c>
      <c r="P64" s="71">
        <f t="shared" si="10"/>
        <v>0</v>
      </c>
      <c r="Q64" s="71">
        <f t="shared" si="10"/>
        <v>0</v>
      </c>
      <c r="R64" s="71">
        <f t="shared" si="10"/>
        <v>0</v>
      </c>
      <c r="S64" s="71">
        <f t="shared" si="10"/>
        <v>0</v>
      </c>
      <c r="T64" s="71">
        <f t="shared" si="10"/>
        <v>0</v>
      </c>
      <c r="U64" s="71">
        <f t="shared" si="10"/>
        <v>0</v>
      </c>
      <c r="V64" s="71">
        <f t="shared" si="10"/>
        <v>0</v>
      </c>
      <c r="W64" s="71">
        <f t="shared" si="10"/>
        <v>0</v>
      </c>
      <c r="X64" s="71">
        <f t="shared" si="10"/>
        <v>0</v>
      </c>
      <c r="Y64" s="71">
        <f t="shared" si="10"/>
        <v>0</v>
      </c>
      <c r="Z64" s="71">
        <f t="shared" si="10"/>
        <v>0</v>
      </c>
      <c r="AA64" s="71">
        <f t="shared" si="10"/>
        <v>0</v>
      </c>
      <c r="AB64" s="71">
        <f t="shared" si="10"/>
        <v>0</v>
      </c>
      <c r="AC64" s="72">
        <f t="shared" si="10"/>
        <v>0</v>
      </c>
      <c r="AD64" s="73">
        <f t="shared" si="10"/>
        <v>0</v>
      </c>
      <c r="AE64" s="71">
        <f t="shared" si="10"/>
        <v>0</v>
      </c>
      <c r="AF64" s="71">
        <f t="shared" si="10"/>
        <v>0</v>
      </c>
      <c r="AG64" s="71">
        <f t="shared" si="10"/>
        <v>0</v>
      </c>
      <c r="AH64" s="71">
        <f t="shared" si="10"/>
        <v>0</v>
      </c>
      <c r="AI64" s="74">
        <f t="shared" si="10"/>
        <v>0</v>
      </c>
      <c r="AJ64" s="129"/>
      <c r="AK64" s="127"/>
    </row>
    <row r="65" spans="1:38" ht="11.5" customHeight="1" x14ac:dyDescent="0.3">
      <c r="A65" s="75"/>
      <c r="B65" s="76" t="s">
        <v>60</v>
      </c>
      <c r="C65" s="56" t="s">
        <v>44</v>
      </c>
      <c r="D65" s="77"/>
      <c r="E65" s="78"/>
      <c r="F65" s="78"/>
      <c r="G65" s="94">
        <v>51</v>
      </c>
      <c r="H65" s="86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9"/>
      <c r="AD65" s="80"/>
      <c r="AE65" s="78"/>
      <c r="AF65" s="78"/>
      <c r="AG65" s="78"/>
      <c r="AH65" s="78"/>
      <c r="AI65" s="81">
        <v>52</v>
      </c>
      <c r="AJ65" s="128">
        <f t="shared" ref="AJ65" si="11">SUM(D66:AC66)</f>
        <v>4.335</v>
      </c>
      <c r="AK65" s="126">
        <f>AI65*AJ65</f>
        <v>225.42</v>
      </c>
    </row>
    <row r="66" spans="1:38" ht="11.5" customHeight="1" x14ac:dyDescent="0.3">
      <c r="A66" s="75" t="s">
        <v>97</v>
      </c>
      <c r="B66" s="76"/>
      <c r="C66" s="56" t="s">
        <v>45</v>
      </c>
      <c r="D66" s="77"/>
      <c r="E66" s="78"/>
      <c r="F66" s="78">
        <f>(F65*F44)/1000</f>
        <v>0</v>
      </c>
      <c r="G66" s="91">
        <f>G44*G65/1000</f>
        <v>4.335</v>
      </c>
      <c r="H66" s="92">
        <f>H44*H65/1000</f>
        <v>0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9"/>
      <c r="AD66" s="80"/>
      <c r="AE66" s="78"/>
      <c r="AF66" s="78"/>
      <c r="AG66" s="78"/>
      <c r="AH66" s="78"/>
      <c r="AI66" s="81"/>
      <c r="AJ66" s="129"/>
      <c r="AK66" s="127"/>
    </row>
    <row r="67" spans="1:38" ht="11.5" customHeight="1" x14ac:dyDescent="0.3">
      <c r="A67" s="124" t="s">
        <v>101</v>
      </c>
      <c r="B67" s="122" t="s">
        <v>61</v>
      </c>
      <c r="C67" s="56" t="s">
        <v>44</v>
      </c>
      <c r="D67" s="65"/>
      <c r="E67" s="66">
        <v>11</v>
      </c>
      <c r="F67" s="66"/>
      <c r="G67" s="65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7"/>
      <c r="AD67" s="68"/>
      <c r="AE67" s="66"/>
      <c r="AF67" s="66"/>
      <c r="AG67" s="66"/>
      <c r="AH67" s="66"/>
      <c r="AI67" s="69">
        <v>58</v>
      </c>
      <c r="AJ67" s="128">
        <f t="shared" ref="AJ67" si="12">SUM(D68:AC68)</f>
        <v>0.93500000000000005</v>
      </c>
      <c r="AK67" s="126">
        <f>AI67*AJ67</f>
        <v>54.230000000000004</v>
      </c>
    </row>
    <row r="68" spans="1:38" ht="11.5" customHeight="1" x14ac:dyDescent="0.3">
      <c r="A68" s="125"/>
      <c r="B68" s="123"/>
      <c r="C68" s="56" t="s">
        <v>45</v>
      </c>
      <c r="D68" s="70">
        <f t="shared" ref="D68:AI68" si="13">(D$44*D67)/1000</f>
        <v>0</v>
      </c>
      <c r="E68" s="90">
        <f t="shared" si="13"/>
        <v>0.93500000000000005</v>
      </c>
      <c r="F68" s="90">
        <f t="shared" si="13"/>
        <v>0</v>
      </c>
      <c r="G68" s="90">
        <f t="shared" si="13"/>
        <v>0</v>
      </c>
      <c r="H68" s="90">
        <f t="shared" si="13"/>
        <v>0</v>
      </c>
      <c r="I68" s="90">
        <f t="shared" si="13"/>
        <v>0</v>
      </c>
      <c r="J68" s="90">
        <f t="shared" si="13"/>
        <v>0</v>
      </c>
      <c r="K68" s="90">
        <f t="shared" si="13"/>
        <v>0</v>
      </c>
      <c r="L68" s="90">
        <f t="shared" si="13"/>
        <v>0</v>
      </c>
      <c r="M68" s="90">
        <f t="shared" si="13"/>
        <v>0</v>
      </c>
      <c r="N68" s="71">
        <f>(N$44*N67)/1000</f>
        <v>0</v>
      </c>
      <c r="O68" s="71">
        <f t="shared" si="13"/>
        <v>0</v>
      </c>
      <c r="P68" s="71">
        <f t="shared" si="13"/>
        <v>0</v>
      </c>
      <c r="Q68" s="71">
        <f t="shared" si="13"/>
        <v>0</v>
      </c>
      <c r="R68" s="71">
        <f t="shared" si="13"/>
        <v>0</v>
      </c>
      <c r="S68" s="71">
        <f t="shared" si="13"/>
        <v>0</v>
      </c>
      <c r="T68" s="71">
        <f t="shared" si="13"/>
        <v>0</v>
      </c>
      <c r="U68" s="71">
        <f t="shared" si="13"/>
        <v>0</v>
      </c>
      <c r="V68" s="71">
        <f t="shared" si="13"/>
        <v>0</v>
      </c>
      <c r="W68" s="71">
        <f t="shared" si="13"/>
        <v>0</v>
      </c>
      <c r="X68" s="71">
        <f t="shared" si="13"/>
        <v>0</v>
      </c>
      <c r="Y68" s="71">
        <f t="shared" si="13"/>
        <v>0</v>
      </c>
      <c r="Z68" s="71">
        <f t="shared" si="13"/>
        <v>0</v>
      </c>
      <c r="AA68" s="71">
        <f t="shared" si="13"/>
        <v>0</v>
      </c>
      <c r="AB68" s="71">
        <f t="shared" si="13"/>
        <v>0</v>
      </c>
      <c r="AC68" s="72">
        <f t="shared" si="13"/>
        <v>0</v>
      </c>
      <c r="AD68" s="73">
        <f t="shared" si="13"/>
        <v>0</v>
      </c>
      <c r="AE68" s="71">
        <f t="shared" si="13"/>
        <v>0</v>
      </c>
      <c r="AF68" s="71">
        <f t="shared" si="13"/>
        <v>0</v>
      </c>
      <c r="AG68" s="71">
        <f t="shared" si="13"/>
        <v>0</v>
      </c>
      <c r="AH68" s="71">
        <f t="shared" si="13"/>
        <v>0</v>
      </c>
      <c r="AI68" s="74">
        <f t="shared" si="13"/>
        <v>0</v>
      </c>
      <c r="AJ68" s="129"/>
      <c r="AK68" s="127"/>
    </row>
    <row r="69" spans="1:38" ht="11.5" customHeight="1" x14ac:dyDescent="0.3">
      <c r="A69" s="124" t="s">
        <v>95</v>
      </c>
      <c r="B69" s="122"/>
      <c r="C69" s="56" t="s">
        <v>44</v>
      </c>
      <c r="D69" s="65"/>
      <c r="E69" s="66"/>
      <c r="F69" s="93">
        <v>69</v>
      </c>
      <c r="G69" s="65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7"/>
      <c r="AD69" s="68"/>
      <c r="AE69" s="66"/>
      <c r="AF69" s="66"/>
      <c r="AG69" s="66"/>
      <c r="AH69" s="66"/>
      <c r="AI69" s="69">
        <v>600</v>
      </c>
      <c r="AJ69" s="128">
        <f t="shared" ref="AJ69" si="14">SUM(D70:AC70)</f>
        <v>5.8650000000000002</v>
      </c>
      <c r="AK69" s="126">
        <f>AI69*AJ69</f>
        <v>3519</v>
      </c>
    </row>
    <row r="70" spans="1:38" ht="11.5" customHeight="1" x14ac:dyDescent="0.3">
      <c r="A70" s="125"/>
      <c r="B70" s="123"/>
      <c r="C70" s="56" t="s">
        <v>45</v>
      </c>
      <c r="D70" s="70">
        <f t="shared" ref="D70:AI70" si="15">(D$44*D69)/1000</f>
        <v>0</v>
      </c>
      <c r="E70" s="90">
        <f t="shared" si="15"/>
        <v>0</v>
      </c>
      <c r="F70" s="90">
        <f t="shared" si="15"/>
        <v>5.8650000000000002</v>
      </c>
      <c r="G70" s="90">
        <f t="shared" si="15"/>
        <v>0</v>
      </c>
      <c r="H70" s="90">
        <f t="shared" si="15"/>
        <v>0</v>
      </c>
      <c r="I70" s="90">
        <f t="shared" si="15"/>
        <v>0</v>
      </c>
      <c r="J70" s="90">
        <f t="shared" si="15"/>
        <v>0</v>
      </c>
      <c r="K70" s="90">
        <f t="shared" si="15"/>
        <v>0</v>
      </c>
      <c r="L70" s="71">
        <f t="shared" si="15"/>
        <v>0</v>
      </c>
      <c r="M70" s="71">
        <f t="shared" si="15"/>
        <v>0</v>
      </c>
      <c r="N70" s="78">
        <f t="shared" si="15"/>
        <v>0</v>
      </c>
      <c r="O70" s="71">
        <f t="shared" si="15"/>
        <v>0</v>
      </c>
      <c r="P70" s="71">
        <f t="shared" si="15"/>
        <v>0</v>
      </c>
      <c r="Q70" s="71">
        <f t="shared" si="15"/>
        <v>0</v>
      </c>
      <c r="R70" s="71">
        <f t="shared" si="15"/>
        <v>0</v>
      </c>
      <c r="S70" s="71">
        <f t="shared" si="15"/>
        <v>0</v>
      </c>
      <c r="T70" s="71">
        <f t="shared" si="15"/>
        <v>0</v>
      </c>
      <c r="U70" s="71">
        <f t="shared" si="15"/>
        <v>0</v>
      </c>
      <c r="V70" s="71">
        <f t="shared" si="15"/>
        <v>0</v>
      </c>
      <c r="W70" s="71">
        <f t="shared" si="15"/>
        <v>0</v>
      </c>
      <c r="X70" s="78">
        <f t="shared" si="15"/>
        <v>0</v>
      </c>
      <c r="Y70" s="71">
        <f t="shared" si="15"/>
        <v>0</v>
      </c>
      <c r="Z70" s="71">
        <f t="shared" si="15"/>
        <v>0</v>
      </c>
      <c r="AA70" s="71">
        <f t="shared" si="15"/>
        <v>0</v>
      </c>
      <c r="AB70" s="71">
        <f t="shared" si="15"/>
        <v>0</v>
      </c>
      <c r="AC70" s="72">
        <f t="shared" si="15"/>
        <v>0</v>
      </c>
      <c r="AD70" s="73">
        <f t="shared" si="15"/>
        <v>0</v>
      </c>
      <c r="AE70" s="71">
        <f t="shared" si="15"/>
        <v>0</v>
      </c>
      <c r="AF70" s="71">
        <f t="shared" si="15"/>
        <v>0</v>
      </c>
      <c r="AG70" s="71">
        <f t="shared" si="15"/>
        <v>0</v>
      </c>
      <c r="AH70" s="71">
        <f t="shared" si="15"/>
        <v>0</v>
      </c>
      <c r="AI70" s="74">
        <f t="shared" si="15"/>
        <v>0</v>
      </c>
      <c r="AJ70" s="129"/>
      <c r="AK70" s="127"/>
      <c r="AL70" s="121"/>
    </row>
    <row r="71" spans="1:38" ht="11.5" customHeight="1" x14ac:dyDescent="0.3">
      <c r="A71" s="124" t="s">
        <v>103</v>
      </c>
      <c r="B71" s="122"/>
      <c r="C71" s="56" t="s">
        <v>44</v>
      </c>
      <c r="D71" s="65"/>
      <c r="E71" s="66"/>
      <c r="F71" s="93"/>
      <c r="G71" s="65"/>
      <c r="H71" s="66"/>
      <c r="I71" s="66">
        <v>20</v>
      </c>
      <c r="J71" s="66"/>
      <c r="K71" s="66"/>
      <c r="L71" s="66"/>
      <c r="M71" s="67"/>
      <c r="N71" s="87">
        <f>(N$44*N70)/1000</f>
        <v>0</v>
      </c>
      <c r="O71" s="65"/>
      <c r="P71" s="66"/>
      <c r="Q71" s="66"/>
      <c r="R71" s="66"/>
      <c r="S71" s="66"/>
      <c r="T71" s="66"/>
      <c r="U71" s="66"/>
      <c r="V71" s="66"/>
      <c r="W71" s="66"/>
      <c r="X71" s="66"/>
      <c r="Y71" s="65"/>
      <c r="Z71" s="66"/>
      <c r="AA71" s="66"/>
      <c r="AB71" s="66"/>
      <c r="AC71" s="67"/>
      <c r="AD71" s="68"/>
      <c r="AE71" s="66"/>
      <c r="AF71" s="66"/>
      <c r="AG71" s="66"/>
      <c r="AH71" s="66"/>
      <c r="AI71" s="69">
        <v>145</v>
      </c>
      <c r="AJ71" s="128">
        <f t="shared" ref="AJ71" si="16">SUM(D72:AC72)</f>
        <v>1.7</v>
      </c>
      <c r="AK71" s="126">
        <f>AI71*AJ71</f>
        <v>246.5</v>
      </c>
    </row>
    <row r="72" spans="1:38" ht="11.5" customHeight="1" x14ac:dyDescent="0.3">
      <c r="A72" s="125"/>
      <c r="B72" s="123"/>
      <c r="C72" s="56" t="s">
        <v>45</v>
      </c>
      <c r="D72" s="70">
        <f t="shared" ref="D72:E76" si="17">(D$44*D71)/1000</f>
        <v>0</v>
      </c>
      <c r="E72" s="90">
        <f>(E$44*E71)/1000</f>
        <v>0</v>
      </c>
      <c r="F72" s="90">
        <f t="shared" ref="F72:G72" si="18">(F$44*F71)/1000</f>
        <v>0</v>
      </c>
      <c r="G72" s="90">
        <f t="shared" si="18"/>
        <v>0</v>
      </c>
      <c r="H72" s="90">
        <f>H44*H71/1000</f>
        <v>0</v>
      </c>
      <c r="I72" s="90">
        <f t="shared" ref="I72:J72" si="19">(I$44*I71)/1000</f>
        <v>1.7</v>
      </c>
      <c r="J72" s="90">
        <f t="shared" si="19"/>
        <v>0</v>
      </c>
      <c r="K72" s="90">
        <f>(K$44*K71)/1000</f>
        <v>0</v>
      </c>
      <c r="L72" s="71">
        <f t="shared" ref="L72:AH72" si="20">(L$44*L71)/1000</f>
        <v>0</v>
      </c>
      <c r="M72" s="72">
        <f t="shared" si="20"/>
        <v>0</v>
      </c>
      <c r="N72" s="71">
        <f t="shared" si="20"/>
        <v>0</v>
      </c>
      <c r="O72" s="70">
        <f t="shared" si="20"/>
        <v>0</v>
      </c>
      <c r="P72" s="71">
        <f t="shared" si="20"/>
        <v>0</v>
      </c>
      <c r="Q72" s="71">
        <f t="shared" si="20"/>
        <v>0</v>
      </c>
      <c r="R72" s="71">
        <f t="shared" si="20"/>
        <v>0</v>
      </c>
      <c r="S72" s="71">
        <f t="shared" si="20"/>
        <v>0</v>
      </c>
      <c r="T72" s="71">
        <f t="shared" si="20"/>
        <v>0</v>
      </c>
      <c r="U72" s="71">
        <f t="shared" si="20"/>
        <v>0</v>
      </c>
      <c r="V72" s="71">
        <f t="shared" si="20"/>
        <v>0</v>
      </c>
      <c r="W72" s="71">
        <f t="shared" si="20"/>
        <v>0</v>
      </c>
      <c r="X72" s="71">
        <f t="shared" si="20"/>
        <v>0</v>
      </c>
      <c r="Y72" s="70">
        <f>(Y$44*Y71)/1000</f>
        <v>0</v>
      </c>
      <c r="Z72" s="71">
        <f t="shared" si="20"/>
        <v>0</v>
      </c>
      <c r="AA72" s="71">
        <f t="shared" si="20"/>
        <v>0</v>
      </c>
      <c r="AB72" s="71">
        <f t="shared" si="20"/>
        <v>0</v>
      </c>
      <c r="AC72" s="72">
        <f t="shared" si="20"/>
        <v>0</v>
      </c>
      <c r="AD72" s="73">
        <f t="shared" si="20"/>
        <v>0</v>
      </c>
      <c r="AE72" s="71">
        <f t="shared" si="20"/>
        <v>0</v>
      </c>
      <c r="AF72" s="71">
        <f t="shared" si="20"/>
        <v>0</v>
      </c>
      <c r="AG72" s="71">
        <f t="shared" si="20"/>
        <v>0</v>
      </c>
      <c r="AH72" s="71">
        <f t="shared" si="20"/>
        <v>0</v>
      </c>
      <c r="AI72" s="74">
        <f>(AI$44*AI71)/1000</f>
        <v>0</v>
      </c>
      <c r="AJ72" s="129"/>
      <c r="AK72" s="127"/>
    </row>
    <row r="73" spans="1:38" ht="11.5" customHeight="1" x14ac:dyDescent="0.3">
      <c r="A73" s="124" t="s">
        <v>81</v>
      </c>
      <c r="B73" s="122"/>
      <c r="C73" s="56" t="s">
        <v>44</v>
      </c>
      <c r="D73" s="65"/>
      <c r="E73" s="66">
        <v>56</v>
      </c>
      <c r="F73" s="93"/>
      <c r="G73" s="65"/>
      <c r="H73" s="66"/>
      <c r="I73" s="66"/>
      <c r="J73" s="66"/>
      <c r="K73" s="66"/>
      <c r="L73" s="66"/>
      <c r="M73" s="67"/>
      <c r="N73" s="87">
        <f>(N$44*N72)/1000</f>
        <v>0</v>
      </c>
      <c r="O73" s="65"/>
      <c r="P73" s="66"/>
      <c r="Q73" s="66"/>
      <c r="R73" s="66"/>
      <c r="S73" s="66"/>
      <c r="T73" s="66"/>
      <c r="U73" s="66"/>
      <c r="V73" s="66"/>
      <c r="W73" s="67"/>
      <c r="X73" s="119"/>
      <c r="Y73" s="66"/>
      <c r="Z73" s="66"/>
      <c r="AA73" s="66"/>
      <c r="AB73" s="66"/>
      <c r="AC73" s="67"/>
      <c r="AD73" s="68"/>
      <c r="AE73" s="66"/>
      <c r="AF73" s="66"/>
      <c r="AG73" s="66"/>
      <c r="AH73" s="66"/>
      <c r="AI73" s="69">
        <v>28</v>
      </c>
      <c r="AJ73" s="108">
        <f>SUM(D74:AD74)</f>
        <v>4.76</v>
      </c>
      <c r="AK73" s="110">
        <f>AI73*AJ73</f>
        <v>133.28</v>
      </c>
    </row>
    <row r="74" spans="1:38" ht="11.5" customHeight="1" x14ac:dyDescent="0.3">
      <c r="A74" s="125"/>
      <c r="B74" s="123"/>
      <c r="C74" s="56" t="s">
        <v>45</v>
      </c>
      <c r="D74" s="70">
        <f t="shared" ref="D74" si="21">(D$44*D73)/1000</f>
        <v>0</v>
      </c>
      <c r="E74" s="90">
        <f>(E$44*E73)/1000</f>
        <v>4.76</v>
      </c>
      <c r="F74" s="90">
        <f t="shared" ref="F74:H74" si="22">(F$44*F73)/1000</f>
        <v>0</v>
      </c>
      <c r="G74" s="90">
        <f t="shared" si="22"/>
        <v>0</v>
      </c>
      <c r="H74" s="90">
        <f t="shared" si="22"/>
        <v>0</v>
      </c>
      <c r="I74" s="90">
        <f>H46*H73/1000</f>
        <v>0</v>
      </c>
      <c r="J74" s="90">
        <f t="shared" ref="J74:AJ74" si="23">(I$44*I73)/1000</f>
        <v>0</v>
      </c>
      <c r="K74" s="90">
        <f t="shared" si="23"/>
        <v>0</v>
      </c>
      <c r="L74" s="90">
        <f t="shared" si="23"/>
        <v>0</v>
      </c>
      <c r="M74" s="71">
        <f t="shared" si="23"/>
        <v>0</v>
      </c>
      <c r="N74" s="72">
        <f t="shared" si="23"/>
        <v>0</v>
      </c>
      <c r="O74" s="71">
        <f t="shared" si="23"/>
        <v>0</v>
      </c>
      <c r="P74" s="70">
        <f t="shared" si="23"/>
        <v>0</v>
      </c>
      <c r="Q74" s="71">
        <f t="shared" si="23"/>
        <v>0</v>
      </c>
      <c r="R74" s="71">
        <f t="shared" si="23"/>
        <v>0</v>
      </c>
      <c r="S74" s="71">
        <f t="shared" si="23"/>
        <v>0</v>
      </c>
      <c r="T74" s="71">
        <f t="shared" si="23"/>
        <v>0</v>
      </c>
      <c r="U74" s="71">
        <f t="shared" si="23"/>
        <v>0</v>
      </c>
      <c r="V74" s="71">
        <f t="shared" si="23"/>
        <v>0</v>
      </c>
      <c r="W74" s="71">
        <f t="shared" si="23"/>
        <v>0</v>
      </c>
      <c r="X74" s="71">
        <f t="shared" si="23"/>
        <v>0</v>
      </c>
      <c r="Y74" s="71">
        <f t="shared" si="23"/>
        <v>0</v>
      </c>
      <c r="Z74" s="71">
        <f t="shared" si="23"/>
        <v>0</v>
      </c>
      <c r="AA74" s="71">
        <f t="shared" si="23"/>
        <v>0</v>
      </c>
      <c r="AB74" s="71">
        <f t="shared" si="23"/>
        <v>0</v>
      </c>
      <c r="AC74" s="72">
        <f t="shared" si="23"/>
        <v>0</v>
      </c>
      <c r="AD74" s="112">
        <f t="shared" si="23"/>
        <v>0</v>
      </c>
      <c r="AE74" s="70">
        <f t="shared" si="23"/>
        <v>0</v>
      </c>
      <c r="AF74" s="71">
        <f t="shared" si="23"/>
        <v>0</v>
      </c>
      <c r="AG74" s="71">
        <f t="shared" si="23"/>
        <v>0</v>
      </c>
      <c r="AH74" s="71">
        <f t="shared" si="23"/>
        <v>0</v>
      </c>
      <c r="AI74" s="71">
        <f t="shared" si="23"/>
        <v>0</v>
      </c>
      <c r="AJ74" s="74">
        <f t="shared" si="23"/>
        <v>0</v>
      </c>
      <c r="AK74" s="109"/>
    </row>
    <row r="75" spans="1:38" ht="11.5" customHeight="1" x14ac:dyDescent="0.3">
      <c r="A75" s="124" t="s">
        <v>96</v>
      </c>
      <c r="B75" s="122"/>
      <c r="C75" s="56" t="s">
        <v>44</v>
      </c>
      <c r="D75" s="65"/>
      <c r="E75" s="66"/>
      <c r="F75" s="66">
        <v>1</v>
      </c>
      <c r="G75" s="65"/>
      <c r="H75" s="66"/>
      <c r="I75" s="93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7"/>
      <c r="AD75" s="117"/>
      <c r="AE75" s="66"/>
      <c r="AF75" s="66"/>
      <c r="AG75" s="66"/>
      <c r="AH75" s="66"/>
      <c r="AI75" s="69">
        <v>110</v>
      </c>
      <c r="AJ75" s="128">
        <f t="shared" ref="AJ75" si="24">SUM(D76:AC76)</f>
        <v>8.5000000000000006E-2</v>
      </c>
      <c r="AK75" s="126">
        <f>AI75*AJ75</f>
        <v>9.3500000000000014</v>
      </c>
    </row>
    <row r="76" spans="1:38" ht="11.5" customHeight="1" x14ac:dyDescent="0.3">
      <c r="A76" s="125"/>
      <c r="B76" s="123"/>
      <c r="C76" s="56" t="s">
        <v>45</v>
      </c>
      <c r="D76" s="70">
        <f t="shared" si="17"/>
        <v>0</v>
      </c>
      <c r="E76" s="90">
        <f t="shared" si="17"/>
        <v>0</v>
      </c>
      <c r="F76" s="90">
        <f t="shared" ref="F76:G76" si="25">(F$44*F75)/1000</f>
        <v>8.5000000000000006E-2</v>
      </c>
      <c r="G76" s="90">
        <f t="shared" si="25"/>
        <v>0</v>
      </c>
      <c r="H76" s="90">
        <f t="shared" ref="H76:J76" si="26">(H$44*H75)/1000</f>
        <v>0</v>
      </c>
      <c r="I76" s="90">
        <f t="shared" si="26"/>
        <v>0</v>
      </c>
      <c r="J76" s="90">
        <f t="shared" si="26"/>
        <v>0</v>
      </c>
      <c r="K76" s="90">
        <f>(K$44*K75)/1000</f>
        <v>0</v>
      </c>
      <c r="L76" s="71">
        <f t="shared" ref="L76:AH76" si="27">(L$44*L75)/1000</f>
        <v>0</v>
      </c>
      <c r="M76" s="71">
        <f t="shared" si="27"/>
        <v>0</v>
      </c>
      <c r="N76" s="71">
        <f t="shared" si="27"/>
        <v>0</v>
      </c>
      <c r="O76" s="71">
        <f t="shared" si="27"/>
        <v>0</v>
      </c>
      <c r="P76" s="71">
        <f t="shared" si="27"/>
        <v>0</v>
      </c>
      <c r="Q76" s="71">
        <f t="shared" si="27"/>
        <v>0</v>
      </c>
      <c r="R76" s="71">
        <f t="shared" si="27"/>
        <v>0</v>
      </c>
      <c r="S76" s="71">
        <f t="shared" si="27"/>
        <v>0</v>
      </c>
      <c r="T76" s="71">
        <f t="shared" si="27"/>
        <v>0</v>
      </c>
      <c r="U76" s="71">
        <f t="shared" si="27"/>
        <v>0</v>
      </c>
      <c r="V76" s="71">
        <f t="shared" si="27"/>
        <v>0</v>
      </c>
      <c r="W76" s="71">
        <f t="shared" si="27"/>
        <v>0</v>
      </c>
      <c r="X76" s="71">
        <f t="shared" si="27"/>
        <v>0</v>
      </c>
      <c r="Y76" s="71">
        <f t="shared" si="27"/>
        <v>0</v>
      </c>
      <c r="Z76" s="71">
        <f t="shared" si="27"/>
        <v>0</v>
      </c>
      <c r="AA76" s="71">
        <f t="shared" si="27"/>
        <v>0</v>
      </c>
      <c r="AB76" s="71">
        <f t="shared" si="27"/>
        <v>0</v>
      </c>
      <c r="AC76" s="72">
        <f t="shared" si="27"/>
        <v>0</v>
      </c>
      <c r="AD76" s="73">
        <f t="shared" si="27"/>
        <v>0</v>
      </c>
      <c r="AE76" s="71">
        <f t="shared" si="27"/>
        <v>0</v>
      </c>
      <c r="AF76" s="71">
        <f t="shared" si="27"/>
        <v>0</v>
      </c>
      <c r="AG76" s="71">
        <f t="shared" si="27"/>
        <v>0</v>
      </c>
      <c r="AH76" s="71">
        <f t="shared" si="27"/>
        <v>0</v>
      </c>
      <c r="AI76" s="74">
        <f>(AI$44*AI75)/1000</f>
        <v>0</v>
      </c>
      <c r="AJ76" s="129"/>
      <c r="AK76" s="127"/>
    </row>
    <row r="77" spans="1:38" ht="11.5" customHeight="1" x14ac:dyDescent="0.3">
      <c r="A77" s="124" t="s">
        <v>51</v>
      </c>
      <c r="B77" s="122"/>
      <c r="C77" s="56"/>
      <c r="D77" s="65"/>
      <c r="E77" s="66"/>
      <c r="F77" s="66"/>
      <c r="G77" s="65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7"/>
      <c r="AD77" s="68"/>
      <c r="AE77" s="66"/>
      <c r="AF77" s="66"/>
      <c r="AG77" s="66"/>
      <c r="AH77" s="66"/>
      <c r="AI77" s="69"/>
      <c r="AJ77" s="179">
        <f>SUM(D78:AC78)</f>
        <v>0</v>
      </c>
      <c r="AK77" s="182">
        <f>SUM(AK45:AK76)</f>
        <v>5410.2483000000002</v>
      </c>
    </row>
    <row r="78" spans="1:38" ht="11.5" customHeight="1" x14ac:dyDescent="0.3">
      <c r="A78" s="125"/>
      <c r="B78" s="123"/>
      <c r="C78" s="56"/>
      <c r="D78" s="70">
        <f t="shared" ref="D78:AI78" si="28">(D$44*D77)/1000</f>
        <v>0</v>
      </c>
      <c r="E78" s="71">
        <f t="shared" si="28"/>
        <v>0</v>
      </c>
      <c r="F78" s="71">
        <f t="shared" si="28"/>
        <v>0</v>
      </c>
      <c r="G78" s="71">
        <f t="shared" si="28"/>
        <v>0</v>
      </c>
      <c r="H78" s="71">
        <f t="shared" si="28"/>
        <v>0</v>
      </c>
      <c r="I78" s="71">
        <f t="shared" si="28"/>
        <v>0</v>
      </c>
      <c r="J78" s="71">
        <f t="shared" si="28"/>
        <v>0</v>
      </c>
      <c r="K78" s="71">
        <f t="shared" si="28"/>
        <v>0</v>
      </c>
      <c r="L78" s="71">
        <f t="shared" si="28"/>
        <v>0</v>
      </c>
      <c r="M78" s="71">
        <f t="shared" si="28"/>
        <v>0</v>
      </c>
      <c r="N78" s="71">
        <f t="shared" si="28"/>
        <v>0</v>
      </c>
      <c r="O78" s="71">
        <f t="shared" si="28"/>
        <v>0</v>
      </c>
      <c r="P78" s="71">
        <f t="shared" si="28"/>
        <v>0</v>
      </c>
      <c r="Q78" s="71">
        <f t="shared" si="28"/>
        <v>0</v>
      </c>
      <c r="R78" s="71">
        <f t="shared" si="28"/>
        <v>0</v>
      </c>
      <c r="S78" s="71">
        <f t="shared" si="28"/>
        <v>0</v>
      </c>
      <c r="T78" s="71">
        <f t="shared" si="28"/>
        <v>0</v>
      </c>
      <c r="U78" s="71">
        <f t="shared" si="28"/>
        <v>0</v>
      </c>
      <c r="V78" s="71">
        <f t="shared" si="28"/>
        <v>0</v>
      </c>
      <c r="W78" s="71">
        <f t="shared" si="28"/>
        <v>0</v>
      </c>
      <c r="X78" s="71">
        <f t="shared" si="28"/>
        <v>0</v>
      </c>
      <c r="Y78" s="71">
        <f t="shared" si="28"/>
        <v>0</v>
      </c>
      <c r="Z78" s="71">
        <f t="shared" si="28"/>
        <v>0</v>
      </c>
      <c r="AA78" s="71">
        <f t="shared" si="28"/>
        <v>0</v>
      </c>
      <c r="AB78" s="71">
        <f t="shared" si="28"/>
        <v>0</v>
      </c>
      <c r="AC78" s="72">
        <f t="shared" si="28"/>
        <v>0</v>
      </c>
      <c r="AD78" s="73">
        <f t="shared" si="28"/>
        <v>0</v>
      </c>
      <c r="AE78" s="71">
        <f t="shared" si="28"/>
        <v>0</v>
      </c>
      <c r="AF78" s="71">
        <f t="shared" si="28"/>
        <v>0</v>
      </c>
      <c r="AG78" s="71">
        <f t="shared" si="28"/>
        <v>0</v>
      </c>
      <c r="AH78" s="71">
        <f t="shared" si="28"/>
        <v>0</v>
      </c>
      <c r="AI78" s="74">
        <f t="shared" si="28"/>
        <v>0</v>
      </c>
      <c r="AJ78" s="180"/>
      <c r="AK78" s="183"/>
    </row>
    <row r="79" spans="1:38" ht="11.5" customHeight="1" x14ac:dyDescent="0.25">
      <c r="A79" s="5"/>
      <c r="B79" s="5"/>
      <c r="C79" s="5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8"/>
    </row>
    <row r="80" spans="1:38" ht="11.5" customHeight="1" x14ac:dyDescent="0.25">
      <c r="A80" s="5"/>
      <c r="B80" s="5"/>
      <c r="C80" s="5"/>
      <c r="D80" s="10"/>
      <c r="E80" s="177"/>
      <c r="F80" s="177"/>
      <c r="G80" s="177"/>
      <c r="H80" s="177"/>
      <c r="I80" s="10"/>
      <c r="J80" s="10"/>
      <c r="K80" s="11"/>
      <c r="L80" s="11"/>
      <c r="M80" s="5"/>
      <c r="N80" s="11"/>
      <c r="O80" s="11"/>
      <c r="P80" s="177"/>
      <c r="Q80" s="177"/>
      <c r="R80" s="177"/>
      <c r="S80" s="177"/>
      <c r="T80" s="11"/>
      <c r="U80" s="11"/>
      <c r="V80" s="11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8"/>
    </row>
    <row r="81" spans="1:37" ht="11.5" customHeight="1" thickBot="1" x14ac:dyDescent="0.3">
      <c r="A81" s="13" t="s">
        <v>82</v>
      </c>
      <c r="B81" s="174"/>
      <c r="C81" s="174"/>
      <c r="D81" s="10"/>
      <c r="E81" s="173" t="s">
        <v>85</v>
      </c>
      <c r="F81" s="173"/>
      <c r="G81" s="173"/>
      <c r="H81" s="173"/>
      <c r="I81" s="10"/>
      <c r="J81" s="10"/>
      <c r="K81" s="178" t="s">
        <v>84</v>
      </c>
      <c r="L81" s="178"/>
      <c r="M81" s="171"/>
      <c r="N81" s="171"/>
      <c r="O81" s="84"/>
      <c r="P81" s="181" t="s">
        <v>87</v>
      </c>
      <c r="Q81" s="181"/>
      <c r="R81" s="181"/>
      <c r="S81" s="31"/>
      <c r="T81" s="84"/>
      <c r="U81" s="11"/>
      <c r="V81" s="11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88"/>
    </row>
    <row r="82" spans="1:37" ht="11.5" customHeight="1" thickTop="1" x14ac:dyDescent="0.25">
      <c r="A82" s="13"/>
      <c r="B82" s="13" t="s">
        <v>22</v>
      </c>
      <c r="C82" s="5"/>
      <c r="D82" s="10"/>
      <c r="E82" s="176" t="s">
        <v>23</v>
      </c>
      <c r="F82" s="176"/>
      <c r="G82" s="176"/>
      <c r="H82" s="176"/>
      <c r="I82" s="10"/>
      <c r="J82" s="10"/>
      <c r="K82" s="84"/>
      <c r="L82" s="84"/>
      <c r="M82" s="113" t="s">
        <v>22</v>
      </c>
      <c r="N82" s="114"/>
      <c r="O82" s="114"/>
      <c r="P82" s="170" t="s">
        <v>23</v>
      </c>
      <c r="Q82" s="170"/>
      <c r="R82" s="170"/>
      <c r="S82" s="170"/>
      <c r="T82" s="84"/>
      <c r="U82" s="11"/>
      <c r="V82" s="11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8"/>
      <c r="AI82" s="10"/>
      <c r="AJ82" s="10"/>
      <c r="AK82" s="8"/>
    </row>
    <row r="83" spans="1:37" ht="11.5" customHeight="1" x14ac:dyDescent="0.25">
      <c r="A83" s="5"/>
      <c r="B83" s="5"/>
      <c r="C83" s="5"/>
      <c r="D83" s="10"/>
      <c r="E83" s="10"/>
      <c r="F83" s="10"/>
      <c r="G83" s="10"/>
      <c r="H83" s="10"/>
      <c r="I83" s="10"/>
      <c r="J83" s="10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11"/>
      <c r="V83" s="11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7" ht="11.5" customHeight="1" thickBot="1" x14ac:dyDescent="0.3">
      <c r="A84" s="5" t="s">
        <v>83</v>
      </c>
      <c r="B84" s="111"/>
      <c r="C84" s="111"/>
      <c r="D84" s="10"/>
      <c r="E84" s="175" t="s">
        <v>86</v>
      </c>
      <c r="F84" s="175"/>
      <c r="G84" s="175"/>
      <c r="H84" s="175"/>
      <c r="I84" s="10"/>
      <c r="J84" s="10"/>
      <c r="K84" s="85" t="s">
        <v>88</v>
      </c>
      <c r="L84" s="85"/>
      <c r="M84" s="115"/>
      <c r="N84" s="115"/>
      <c r="O84" s="84"/>
      <c r="P84" s="181" t="s">
        <v>89</v>
      </c>
      <c r="Q84" s="181"/>
      <c r="R84" s="181"/>
      <c r="S84" s="181"/>
      <c r="T84" s="84"/>
      <c r="U84" s="11"/>
      <c r="V84" s="11"/>
      <c r="W84" s="116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8"/>
    </row>
    <row r="85" spans="1:37" ht="11.5" customHeight="1" thickTop="1" x14ac:dyDescent="0.25">
      <c r="A85" s="13"/>
      <c r="B85" s="113" t="s">
        <v>22</v>
      </c>
      <c r="C85" s="113"/>
      <c r="D85" s="10"/>
      <c r="E85" s="172" t="s">
        <v>23</v>
      </c>
      <c r="F85" s="172"/>
      <c r="G85" s="172"/>
      <c r="H85" s="172"/>
      <c r="I85" s="10"/>
      <c r="J85" s="10"/>
      <c r="K85" s="84"/>
      <c r="L85" s="84"/>
      <c r="M85" s="113" t="s">
        <v>22</v>
      </c>
      <c r="N85" s="114"/>
      <c r="O85" s="114"/>
      <c r="P85" s="170" t="s">
        <v>23</v>
      </c>
      <c r="Q85" s="170"/>
      <c r="R85" s="170"/>
      <c r="S85" s="170"/>
      <c r="T85" s="84"/>
      <c r="U85" s="11"/>
      <c r="V85" s="11"/>
      <c r="W85" s="116"/>
      <c r="X85" s="10"/>
      <c r="Y85" s="10"/>
      <c r="Z85" s="10"/>
      <c r="AA85" s="116"/>
      <c r="AB85" s="116"/>
      <c r="AC85" s="10"/>
      <c r="AD85" s="10"/>
      <c r="AE85" s="10"/>
      <c r="AF85" s="10"/>
      <c r="AG85" s="10"/>
      <c r="AH85" s="10"/>
      <c r="AI85" s="10"/>
      <c r="AK85" s="88">
        <f>J44*J36</f>
        <v>5410.25</v>
      </c>
    </row>
    <row r="86" spans="1:37" ht="11.5" customHeight="1" x14ac:dyDescent="0.25">
      <c r="A86" s="5"/>
      <c r="B86" s="5"/>
      <c r="C86" s="5"/>
      <c r="D86" s="10"/>
      <c r="E86" s="10"/>
      <c r="F86" s="10"/>
      <c r="G86" s="10"/>
      <c r="H86" s="10"/>
      <c r="I86" s="10"/>
      <c r="J86" s="10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0"/>
      <c r="X86" s="10"/>
      <c r="Y86" s="10"/>
      <c r="Z86" s="10"/>
      <c r="AA86" s="10"/>
      <c r="AB86" s="116"/>
      <c r="AC86" s="10"/>
      <c r="AD86" s="10"/>
      <c r="AE86" s="10"/>
      <c r="AF86" s="10"/>
      <c r="AG86" s="10"/>
      <c r="AH86" s="10"/>
      <c r="AI86" s="10"/>
      <c r="AJ86" s="10"/>
      <c r="AK86" s="8"/>
    </row>
    <row r="87" spans="1:37" ht="11.5" customHeight="1" x14ac:dyDescent="0.25">
      <c r="A87" s="5"/>
      <c r="B87" s="5"/>
      <c r="C87" s="5"/>
      <c r="D87" s="10"/>
      <c r="E87" s="10"/>
      <c r="F87" s="10"/>
      <c r="G87" s="10"/>
      <c r="H87" s="10"/>
      <c r="I87" s="10"/>
      <c r="J87" s="10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6"/>
      <c r="X87" s="10"/>
      <c r="Y87" s="10"/>
      <c r="Z87" s="10"/>
      <c r="AA87" s="10"/>
      <c r="AB87" s="10"/>
      <c r="AC87" s="116"/>
      <c r="AD87" s="10"/>
      <c r="AE87" s="10"/>
      <c r="AF87" s="10"/>
      <c r="AG87" s="10"/>
      <c r="AH87" s="10"/>
      <c r="AI87" s="10"/>
      <c r="AJ87" s="10"/>
      <c r="AK87" s="88">
        <f>AK85-AK77</f>
        <v>1.6999999998006388E-3</v>
      </c>
    </row>
    <row r="88" spans="1:37" ht="11.5" customHeight="1" x14ac:dyDescent="0.25">
      <c r="A88" s="5"/>
      <c r="B88" s="5"/>
      <c r="C88" s="5"/>
      <c r="D88" s="10"/>
      <c r="E88" s="10"/>
      <c r="F88" s="10"/>
      <c r="G88" s="10"/>
      <c r="H88" s="10"/>
      <c r="I88" s="10"/>
      <c r="J88" s="116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16"/>
      <c r="AA88" s="116"/>
      <c r="AB88" s="10"/>
      <c r="AC88" s="10"/>
      <c r="AD88" s="116"/>
      <c r="AE88" s="116"/>
      <c r="AF88" s="10"/>
      <c r="AG88" s="10"/>
      <c r="AH88" s="10"/>
      <c r="AI88" s="10"/>
      <c r="AJ88" s="10"/>
      <c r="AK88" s="8"/>
    </row>
    <row r="89" spans="1:37" ht="11.5" customHeight="1" x14ac:dyDescent="0.25">
      <c r="A89" s="5"/>
      <c r="B89" s="5"/>
      <c r="C89" s="5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16"/>
      <c r="AA89" s="116"/>
      <c r="AB89" s="10"/>
      <c r="AC89" s="10"/>
      <c r="AD89" s="116"/>
      <c r="AE89" s="116"/>
      <c r="AF89" s="10"/>
      <c r="AG89" s="10"/>
      <c r="AH89" s="10"/>
      <c r="AI89" s="10"/>
      <c r="AJ89" s="10"/>
      <c r="AK89" s="8"/>
    </row>
    <row r="90" spans="1:37" ht="11.5" customHeight="1" x14ac:dyDescent="0.25">
      <c r="A90" s="5"/>
      <c r="B90" s="5"/>
      <c r="C90" s="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120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11.5" customHeight="1" x14ac:dyDescent="0.25">
      <c r="A91" s="5"/>
      <c r="B91" s="5"/>
      <c r="C91" s="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11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7" ht="11.5" customHeight="1" x14ac:dyDescent="0.25">
      <c r="A92" s="5"/>
      <c r="B92" s="5"/>
      <c r="C92" s="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11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11.5" customHeight="1" x14ac:dyDescent="0.25">
      <c r="A93" s="5"/>
      <c r="B93" s="5"/>
      <c r="C93" s="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11.5" customHeight="1" x14ac:dyDescent="0.25">
      <c r="A94" s="5"/>
      <c r="B94" s="5"/>
      <c r="C94" s="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11.5" customHeight="1" x14ac:dyDescent="0.25">
      <c r="A95" s="5"/>
      <c r="B95" s="5"/>
      <c r="C95" s="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11.5" customHeight="1" x14ac:dyDescent="0.25">
      <c r="A96" s="5"/>
      <c r="B96" s="5"/>
      <c r="C96" s="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11.5" customHeight="1" x14ac:dyDescent="0.25">
      <c r="A97" s="5"/>
      <c r="B97" s="5"/>
      <c r="C97" s="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11.5" customHeight="1" x14ac:dyDescent="0.25">
      <c r="A98" s="5"/>
      <c r="B98" s="5"/>
      <c r="C98" s="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11.5" customHeight="1" x14ac:dyDescent="0.25">
      <c r="A99" s="5"/>
      <c r="B99" s="5"/>
      <c r="C99" s="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11.5" customHeight="1" x14ac:dyDescent="0.25">
      <c r="A100" s="5"/>
      <c r="B100" s="5"/>
      <c r="C100" s="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11.5" customHeight="1" x14ac:dyDescent="0.25">
      <c r="A101" s="5"/>
      <c r="B101" s="5"/>
      <c r="C101" s="5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11.5" customHeight="1" x14ac:dyDescent="0.25">
      <c r="A102" s="5"/>
      <c r="B102" s="5"/>
      <c r="C102" s="5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11.5" customHeight="1" x14ac:dyDescent="0.25">
      <c r="A103" s="5"/>
      <c r="B103" s="5"/>
      <c r="C103" s="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11.5" customHeight="1" x14ac:dyDescent="0.25">
      <c r="A104" s="5"/>
      <c r="B104" s="5"/>
      <c r="C104" s="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11.5" customHeight="1" x14ac:dyDescent="0.25">
      <c r="A105" s="5"/>
      <c r="B105" s="5"/>
      <c r="C105" s="5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11.5" customHeight="1" x14ac:dyDescent="0.25">
      <c r="A106" s="5"/>
      <c r="B106" s="5"/>
      <c r="C106" s="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11.5" customHeight="1" x14ac:dyDescent="0.25">
      <c r="A107" s="5"/>
      <c r="B107" s="5"/>
      <c r="C107" s="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11.5" customHeight="1" x14ac:dyDescent="0.25">
      <c r="A108" s="5"/>
      <c r="B108" s="5"/>
      <c r="C108" s="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11.5" customHeight="1" x14ac:dyDescent="0.25">
      <c r="A109" s="5"/>
      <c r="B109" s="5"/>
      <c r="C109" s="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11.5" customHeight="1" x14ac:dyDescent="0.25">
      <c r="A110" s="5"/>
      <c r="B110" s="5"/>
      <c r="C110" s="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11.5" customHeight="1" x14ac:dyDescent="0.25">
      <c r="A111" s="5"/>
      <c r="B111" s="5"/>
      <c r="C111" s="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1"/>
    </row>
    <row r="112" spans="1:37" ht="11.5" customHeight="1" x14ac:dyDescent="0.25">
      <c r="A112" s="5"/>
      <c r="B112" s="5"/>
      <c r="C112" s="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1"/>
    </row>
    <row r="113" spans="1:37" ht="11.5" customHeight="1" x14ac:dyDescent="0.25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1.5" customHeight="1" x14ac:dyDescent="0.25">
      <c r="A114" s="2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1.5" customHeight="1" x14ac:dyDescent="0.25">
      <c r="A115" s="2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25">
      <c r="A116" s="2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5" customHeight="1" x14ac:dyDescent="0.25">
      <c r="A117" s="2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1.25" customHeight="1" x14ac:dyDescent="0.25">
      <c r="A118" s="2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25">
      <c r="A119" s="2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30" customHeight="1" x14ac:dyDescent="0.25">
      <c r="A120" s="2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2.75" customHeight="1" x14ac:dyDescent="0.25">
      <c r="A121" s="2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25">
      <c r="A122" s="2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25">
      <c r="A123" s="2"/>
      <c r="B123" s="2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25">
      <c r="A124" s="2"/>
      <c r="B124" s="2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25">
      <c r="A125" s="2"/>
      <c r="B125" s="2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25">
      <c r="A126" s="2"/>
      <c r="B126" s="2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25">
      <c r="A127" s="2"/>
      <c r="B127" s="2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25">
      <c r="A128" s="2"/>
      <c r="B128" s="2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25">
      <c r="A129" s="2"/>
      <c r="B129" s="2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25">
      <c r="A130" s="2"/>
      <c r="B130" s="2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2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2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2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2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2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2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2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2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2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2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2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2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2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2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4:37" x14ac:dyDescent="0.2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4:37" x14ac:dyDescent="0.2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4:37" x14ac:dyDescent="0.2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4:37" x14ac:dyDescent="0.2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4:37" x14ac:dyDescent="0.2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4:37" x14ac:dyDescent="0.2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4:37" x14ac:dyDescent="0.2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4:37" x14ac:dyDescent="0.2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4:37" x14ac:dyDescent="0.2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4:37" x14ac:dyDescent="0.2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4:37" x14ac:dyDescent="0.2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4:37" x14ac:dyDescent="0.2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4:37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4:37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4:37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4:37" x14ac:dyDescent="0.2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4:37" x14ac:dyDescent="0.2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4:37" x14ac:dyDescent="0.2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4:37" x14ac:dyDescent="0.2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4:37" x14ac:dyDescent="0.2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4:37" x14ac:dyDescent="0.2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4:37" x14ac:dyDescent="0.2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4:37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4:37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4:37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4:37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4:37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4:37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4:37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4:37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4:37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4:37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4:37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4:37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4:37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4:37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4:37" x14ac:dyDescent="0.2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4:37" x14ac:dyDescent="0.2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4:37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4:37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4:37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4:37" x14ac:dyDescent="0.2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4:37" x14ac:dyDescent="0.2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4:37" x14ac:dyDescent="0.2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4:37" x14ac:dyDescent="0.2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4:37" x14ac:dyDescent="0.2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4:37" x14ac:dyDescent="0.2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4:37" x14ac:dyDescent="0.2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4:37" x14ac:dyDescent="0.2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4:37" x14ac:dyDescent="0.2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4:37" x14ac:dyDescent="0.2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4:37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4:37" x14ac:dyDescent="0.2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4:37" x14ac:dyDescent="0.2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4:37" x14ac:dyDescent="0.2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4:37" x14ac:dyDescent="0.2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4:37" x14ac:dyDescent="0.2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4:37" x14ac:dyDescent="0.2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4:37" x14ac:dyDescent="0.2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4:37" x14ac:dyDescent="0.2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4:37" x14ac:dyDescent="0.2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4:37" x14ac:dyDescent="0.2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4:37" x14ac:dyDescent="0.2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4:37" x14ac:dyDescent="0.2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4:37" x14ac:dyDescent="0.2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4:37" x14ac:dyDescent="0.2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4:37" x14ac:dyDescent="0.2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4:37" x14ac:dyDescent="0.2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4:37" x14ac:dyDescent="0.2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4:37" x14ac:dyDescent="0.2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4:37" x14ac:dyDescent="0.2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4:37" x14ac:dyDescent="0.2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4:37" x14ac:dyDescent="0.2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4:37" x14ac:dyDescent="0.2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4:37" x14ac:dyDescent="0.2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4:37" x14ac:dyDescent="0.2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4:37" x14ac:dyDescent="0.2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4:37" x14ac:dyDescent="0.2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4:37" x14ac:dyDescent="0.2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4:37" x14ac:dyDescent="0.2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4:37" x14ac:dyDescent="0.2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4:37" x14ac:dyDescent="0.2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4:37" x14ac:dyDescent="0.2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4:37" x14ac:dyDescent="0.2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4:37" x14ac:dyDescent="0.2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4:37" x14ac:dyDescent="0.2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4:37" x14ac:dyDescent="0.2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4:37" x14ac:dyDescent="0.2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4:37" x14ac:dyDescent="0.2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4:37" x14ac:dyDescent="0.2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4:37" x14ac:dyDescent="0.2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4:37" x14ac:dyDescent="0.2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4:37" x14ac:dyDescent="0.2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4:37" x14ac:dyDescent="0.2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4:37" x14ac:dyDescent="0.2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4:37" x14ac:dyDescent="0.2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4:37" x14ac:dyDescent="0.2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4:37" x14ac:dyDescent="0.2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4:37" x14ac:dyDescent="0.2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4:37" x14ac:dyDescent="0.2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4:37" x14ac:dyDescent="0.2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4:37" x14ac:dyDescent="0.2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4:37" x14ac:dyDescent="0.2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4:37" x14ac:dyDescent="0.2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4:37" x14ac:dyDescent="0.2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4:37" x14ac:dyDescent="0.2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4:37" x14ac:dyDescent="0.2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4:37" x14ac:dyDescent="0.2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4:37" x14ac:dyDescent="0.2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4:37" x14ac:dyDescent="0.2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4:37" x14ac:dyDescent="0.2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4:37" x14ac:dyDescent="0.2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4:37" x14ac:dyDescent="0.2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4:37" x14ac:dyDescent="0.2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4:37" x14ac:dyDescent="0.2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4:37" x14ac:dyDescent="0.2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4:37" x14ac:dyDescent="0.2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4:37" x14ac:dyDescent="0.2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4:37" x14ac:dyDescent="0.2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4:37" x14ac:dyDescent="0.2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4:37" x14ac:dyDescent="0.2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4:37" x14ac:dyDescent="0.2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4:37" x14ac:dyDescent="0.2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4:37" x14ac:dyDescent="0.2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4:37" x14ac:dyDescent="0.2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4:37" x14ac:dyDescent="0.2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4:37" x14ac:dyDescent="0.2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4:37" x14ac:dyDescent="0.2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4:37" x14ac:dyDescent="0.2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4:37" x14ac:dyDescent="0.2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4:37" x14ac:dyDescent="0.2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4:37" x14ac:dyDescent="0.2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4:37" x14ac:dyDescent="0.2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4:37" x14ac:dyDescent="0.2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4:37" x14ac:dyDescent="0.25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4:37" x14ac:dyDescent="0.25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4:37" x14ac:dyDescent="0.25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4:37" x14ac:dyDescent="0.25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4:37" x14ac:dyDescent="0.25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4:37" x14ac:dyDescent="0.2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4:37" x14ac:dyDescent="0.25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4:37" x14ac:dyDescent="0.25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4:37" x14ac:dyDescent="0.25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4:37" x14ac:dyDescent="0.25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4:37" x14ac:dyDescent="0.25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4:37" x14ac:dyDescent="0.25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4:37" x14ac:dyDescent="0.25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4:37" x14ac:dyDescent="0.25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4:37" x14ac:dyDescent="0.25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4:37" x14ac:dyDescent="0.25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4:37" x14ac:dyDescent="0.25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4:37" x14ac:dyDescent="0.25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4:37" x14ac:dyDescent="0.2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4:37" x14ac:dyDescent="0.25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4:37" x14ac:dyDescent="0.25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4:37" x14ac:dyDescent="0.25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4:37" x14ac:dyDescent="0.25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4:37" x14ac:dyDescent="0.25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4:37" x14ac:dyDescent="0.25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4:37" x14ac:dyDescent="0.25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4:37" x14ac:dyDescent="0.25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4:37" x14ac:dyDescent="0.25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4:37" x14ac:dyDescent="0.25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4:37" x14ac:dyDescent="0.25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4:37" x14ac:dyDescent="0.25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4:37" x14ac:dyDescent="0.2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4:37" x14ac:dyDescent="0.2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4:37" x14ac:dyDescent="0.25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4:37" x14ac:dyDescent="0.25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4:37" x14ac:dyDescent="0.25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4:37" x14ac:dyDescent="0.25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4:37" x14ac:dyDescent="0.2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4:37" x14ac:dyDescent="0.25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4:37" x14ac:dyDescent="0.25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4:37" x14ac:dyDescent="0.25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4:37" x14ac:dyDescent="0.25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4:37" x14ac:dyDescent="0.25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4:37" x14ac:dyDescent="0.25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4:37" x14ac:dyDescent="0.25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4:37" x14ac:dyDescent="0.25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4:37" x14ac:dyDescent="0.25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4:37" x14ac:dyDescent="0.25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4:37" x14ac:dyDescent="0.25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4:37" x14ac:dyDescent="0.25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4:37" x14ac:dyDescent="0.25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4:37" x14ac:dyDescent="0.25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4:37" x14ac:dyDescent="0.25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4:37" x14ac:dyDescent="0.25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4:37" x14ac:dyDescent="0.25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4:37" x14ac:dyDescent="0.25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4:37" x14ac:dyDescent="0.25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4:37" x14ac:dyDescent="0.25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4:37" x14ac:dyDescent="0.25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4:37" x14ac:dyDescent="0.25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4:37" x14ac:dyDescent="0.25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4:37" x14ac:dyDescent="0.25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4:37" x14ac:dyDescent="0.25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4:37" x14ac:dyDescent="0.25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4:37" x14ac:dyDescent="0.25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4:37" x14ac:dyDescent="0.25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4:37" x14ac:dyDescent="0.25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4:37" x14ac:dyDescent="0.25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4:37" x14ac:dyDescent="0.25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4:37" x14ac:dyDescent="0.25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4:37" x14ac:dyDescent="0.25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4:37" x14ac:dyDescent="0.25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4:37" x14ac:dyDescent="0.25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4:37" x14ac:dyDescent="0.25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4:37" x14ac:dyDescent="0.25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4:37" x14ac:dyDescent="0.25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4:37" x14ac:dyDescent="0.25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4:37" x14ac:dyDescent="0.25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4:37" x14ac:dyDescent="0.25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4:37" x14ac:dyDescent="0.25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4:37" x14ac:dyDescent="0.25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4:37" x14ac:dyDescent="0.25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4:37" x14ac:dyDescent="0.25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4:37" x14ac:dyDescent="0.25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4:37" x14ac:dyDescent="0.25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4:37" x14ac:dyDescent="0.25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4:37" x14ac:dyDescent="0.25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4:37" x14ac:dyDescent="0.25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4:37" x14ac:dyDescent="0.25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4:37" x14ac:dyDescent="0.25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4:37" x14ac:dyDescent="0.25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4:37" x14ac:dyDescent="0.25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4:37" x14ac:dyDescent="0.25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4:37" x14ac:dyDescent="0.25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4:37" x14ac:dyDescent="0.25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4:37" x14ac:dyDescent="0.25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4:37" x14ac:dyDescent="0.25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4:37" x14ac:dyDescent="0.25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4:37" x14ac:dyDescent="0.25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4:37" x14ac:dyDescent="0.25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4:37" x14ac:dyDescent="0.25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4:37" x14ac:dyDescent="0.25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4:37" x14ac:dyDescent="0.25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4:37" x14ac:dyDescent="0.25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4:37" x14ac:dyDescent="0.25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4:37" x14ac:dyDescent="0.25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4:37" x14ac:dyDescent="0.25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4:37" x14ac:dyDescent="0.25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4:37" x14ac:dyDescent="0.25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4:37" x14ac:dyDescent="0.25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4:37" x14ac:dyDescent="0.25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4:37" x14ac:dyDescent="0.25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4:37" x14ac:dyDescent="0.25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4:37" x14ac:dyDescent="0.25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4:37" x14ac:dyDescent="0.25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4:37" x14ac:dyDescent="0.25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4:37" x14ac:dyDescent="0.25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4:37" x14ac:dyDescent="0.25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4:37" x14ac:dyDescent="0.25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4:37" x14ac:dyDescent="0.25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4:37" x14ac:dyDescent="0.25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4:37" x14ac:dyDescent="0.25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4:37" x14ac:dyDescent="0.25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4:37" x14ac:dyDescent="0.25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4:37" x14ac:dyDescent="0.25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4:37" x14ac:dyDescent="0.25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4:37" x14ac:dyDescent="0.25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4:37" x14ac:dyDescent="0.25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4:37" x14ac:dyDescent="0.25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4:37" x14ac:dyDescent="0.25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4:37" x14ac:dyDescent="0.25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4:37" x14ac:dyDescent="0.25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4:37" x14ac:dyDescent="0.25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4:37" x14ac:dyDescent="0.25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4:37" x14ac:dyDescent="0.25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4:37" x14ac:dyDescent="0.25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4:37" x14ac:dyDescent="0.25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4:37" x14ac:dyDescent="0.25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4:37" x14ac:dyDescent="0.25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4:37" x14ac:dyDescent="0.25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4:37" x14ac:dyDescent="0.25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4:37" x14ac:dyDescent="0.25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4:37" x14ac:dyDescent="0.25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4:37" x14ac:dyDescent="0.25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4:37" x14ac:dyDescent="0.25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4:37" x14ac:dyDescent="0.25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4:37" x14ac:dyDescent="0.25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4:37" x14ac:dyDescent="0.25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4:37" x14ac:dyDescent="0.25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4:37" x14ac:dyDescent="0.25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4:37" x14ac:dyDescent="0.25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4:37" x14ac:dyDescent="0.25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4:37" x14ac:dyDescent="0.25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4:37" x14ac:dyDescent="0.25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4:37" x14ac:dyDescent="0.25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4:37" x14ac:dyDescent="0.25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4:37" x14ac:dyDescent="0.25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4:37" x14ac:dyDescent="0.25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4:37" x14ac:dyDescent="0.25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4:37" x14ac:dyDescent="0.25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4:37" x14ac:dyDescent="0.25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4:37" x14ac:dyDescent="0.25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4:37" x14ac:dyDescent="0.25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4:37" x14ac:dyDescent="0.25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4:37" x14ac:dyDescent="0.25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4:37" x14ac:dyDescent="0.25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4:37" x14ac:dyDescent="0.25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4:37" x14ac:dyDescent="0.25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4:37" x14ac:dyDescent="0.25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4:37" x14ac:dyDescent="0.25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4:37" x14ac:dyDescent="0.25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4:37" x14ac:dyDescent="0.25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4:37" x14ac:dyDescent="0.25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4:37" x14ac:dyDescent="0.25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4:37" x14ac:dyDescent="0.25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4:37" x14ac:dyDescent="0.25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4:37" x14ac:dyDescent="0.25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4:37" x14ac:dyDescent="0.25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4:37" x14ac:dyDescent="0.25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4:37" x14ac:dyDescent="0.25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4:37" x14ac:dyDescent="0.25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4:37" x14ac:dyDescent="0.25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4:37" x14ac:dyDescent="0.25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4:37" x14ac:dyDescent="0.25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4:37" x14ac:dyDescent="0.25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4:37" x14ac:dyDescent="0.25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4:37" x14ac:dyDescent="0.25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4:37" x14ac:dyDescent="0.25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4:37" x14ac:dyDescent="0.25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4:37" x14ac:dyDescent="0.25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4:37" x14ac:dyDescent="0.25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4:37" x14ac:dyDescent="0.25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4:37" x14ac:dyDescent="0.25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4:37" x14ac:dyDescent="0.25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4:37" x14ac:dyDescent="0.25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4:37" x14ac:dyDescent="0.25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4:37" x14ac:dyDescent="0.25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4:37" x14ac:dyDescent="0.25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4:37" x14ac:dyDescent="0.25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4:37" x14ac:dyDescent="0.25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4:37" x14ac:dyDescent="0.25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4:37" x14ac:dyDescent="0.25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4:37" x14ac:dyDescent="0.25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4:37" x14ac:dyDescent="0.25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4:37" x14ac:dyDescent="0.25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4:37" x14ac:dyDescent="0.25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4:37" x14ac:dyDescent="0.25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4:37" x14ac:dyDescent="0.25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4:37" x14ac:dyDescent="0.25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4:37" x14ac:dyDescent="0.25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4:37" x14ac:dyDescent="0.25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4:37" x14ac:dyDescent="0.25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4:37" x14ac:dyDescent="0.25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4:37" x14ac:dyDescent="0.25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4:37" x14ac:dyDescent="0.25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4:37" x14ac:dyDescent="0.25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4:37" x14ac:dyDescent="0.25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4:37" x14ac:dyDescent="0.25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4:37" x14ac:dyDescent="0.25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4:37" x14ac:dyDescent="0.25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4:37" x14ac:dyDescent="0.25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4:37" x14ac:dyDescent="0.25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4:37" x14ac:dyDescent="0.25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4:37" x14ac:dyDescent="0.25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4:37" x14ac:dyDescent="0.25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4:37" x14ac:dyDescent="0.25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4:37" x14ac:dyDescent="0.25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4:37" x14ac:dyDescent="0.25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4:37" x14ac:dyDescent="0.25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4:37" x14ac:dyDescent="0.25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4:37" x14ac:dyDescent="0.25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4:37" x14ac:dyDescent="0.25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4:37" x14ac:dyDescent="0.25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4:37" x14ac:dyDescent="0.25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4:37" x14ac:dyDescent="0.25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4:37" x14ac:dyDescent="0.25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4:37" x14ac:dyDescent="0.25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4:37" x14ac:dyDescent="0.25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4:37" x14ac:dyDescent="0.25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4:37" x14ac:dyDescent="0.25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4:37" x14ac:dyDescent="0.25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4:37" x14ac:dyDescent="0.25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4:37" x14ac:dyDescent="0.25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4:37" x14ac:dyDescent="0.25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4:37" x14ac:dyDescent="0.25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4:37" x14ac:dyDescent="0.25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4:37" x14ac:dyDescent="0.25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4:37" x14ac:dyDescent="0.25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4:37" x14ac:dyDescent="0.25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4:37" x14ac:dyDescent="0.25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4:37" x14ac:dyDescent="0.25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4:37" x14ac:dyDescent="0.25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4:37" x14ac:dyDescent="0.25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4:37" x14ac:dyDescent="0.25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4:37" x14ac:dyDescent="0.25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4:37" x14ac:dyDescent="0.25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4:37" x14ac:dyDescent="0.25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4:37" x14ac:dyDescent="0.25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4:37" x14ac:dyDescent="0.25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4:37" x14ac:dyDescent="0.25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4:37" x14ac:dyDescent="0.25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4:37" x14ac:dyDescent="0.25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4:37" x14ac:dyDescent="0.25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4:37" x14ac:dyDescent="0.25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4:37" x14ac:dyDescent="0.25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4:37" x14ac:dyDescent="0.25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4:37" x14ac:dyDescent="0.25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4:37" x14ac:dyDescent="0.25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4:37" x14ac:dyDescent="0.25"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4:37" x14ac:dyDescent="0.25"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4:37" x14ac:dyDescent="0.25"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4:37" x14ac:dyDescent="0.25"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4:37" x14ac:dyDescent="0.25"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4:37" x14ac:dyDescent="0.25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4:37" x14ac:dyDescent="0.25"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4:37" x14ac:dyDescent="0.25"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4:37" x14ac:dyDescent="0.25"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4:37" x14ac:dyDescent="0.25"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4:37" x14ac:dyDescent="0.25"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4:37" x14ac:dyDescent="0.25"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4:37" x14ac:dyDescent="0.25"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4:37" x14ac:dyDescent="0.25"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4:37" x14ac:dyDescent="0.25"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4:37" x14ac:dyDescent="0.25"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4:37" x14ac:dyDescent="0.25"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4:37" x14ac:dyDescent="0.25"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4:37" x14ac:dyDescent="0.25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4:37" x14ac:dyDescent="0.25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4:37" x14ac:dyDescent="0.25"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4:37" x14ac:dyDescent="0.25"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4:37" x14ac:dyDescent="0.25"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4:37" x14ac:dyDescent="0.25"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4:37" x14ac:dyDescent="0.25"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4:37" x14ac:dyDescent="0.25"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4:37" x14ac:dyDescent="0.25"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4:37" x14ac:dyDescent="0.25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4:37" x14ac:dyDescent="0.25"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4:37" x14ac:dyDescent="0.25"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4:37" x14ac:dyDescent="0.25"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4:37" x14ac:dyDescent="0.25"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4:37" x14ac:dyDescent="0.25"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4:37" x14ac:dyDescent="0.25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4:37" x14ac:dyDescent="0.25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4:37" x14ac:dyDescent="0.25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4:37" x14ac:dyDescent="0.25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4:37" x14ac:dyDescent="0.25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4:37" x14ac:dyDescent="0.25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4:37" x14ac:dyDescent="0.25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4:37" x14ac:dyDescent="0.25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4:37" x14ac:dyDescent="0.25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4:37" x14ac:dyDescent="0.25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4:37" x14ac:dyDescent="0.25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4:37" x14ac:dyDescent="0.25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4:37" x14ac:dyDescent="0.25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4:37" x14ac:dyDescent="0.25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4:37" x14ac:dyDescent="0.25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4:37" x14ac:dyDescent="0.25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4:37" x14ac:dyDescent="0.25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4:37" x14ac:dyDescent="0.25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4:37" x14ac:dyDescent="0.25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4:37" x14ac:dyDescent="0.25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4:37" x14ac:dyDescent="0.25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4:37" x14ac:dyDescent="0.25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4:37" x14ac:dyDescent="0.25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4:37" x14ac:dyDescent="0.25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4:37" x14ac:dyDescent="0.25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4:37" x14ac:dyDescent="0.25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4:37" x14ac:dyDescent="0.25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4:37" x14ac:dyDescent="0.25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4:37" x14ac:dyDescent="0.25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4:37" x14ac:dyDescent="0.25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4:37" x14ac:dyDescent="0.25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4:37" x14ac:dyDescent="0.25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4:37" x14ac:dyDescent="0.25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4:37" x14ac:dyDescent="0.25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4:37" x14ac:dyDescent="0.25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4:37" x14ac:dyDescent="0.25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4:37" x14ac:dyDescent="0.25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4:37" x14ac:dyDescent="0.25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4:37" x14ac:dyDescent="0.25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4:37" x14ac:dyDescent="0.25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4:37" x14ac:dyDescent="0.25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4:37" x14ac:dyDescent="0.25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4:37" x14ac:dyDescent="0.25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4:37" x14ac:dyDescent="0.25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4:37" x14ac:dyDescent="0.25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4:37" x14ac:dyDescent="0.25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4:37" x14ac:dyDescent="0.25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4:37" x14ac:dyDescent="0.25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4:37" x14ac:dyDescent="0.25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4:37" x14ac:dyDescent="0.25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4:37" x14ac:dyDescent="0.25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4:37" x14ac:dyDescent="0.25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4:37" x14ac:dyDescent="0.25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4:37" x14ac:dyDescent="0.25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4:37" x14ac:dyDescent="0.25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4:37" x14ac:dyDescent="0.25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4:37" x14ac:dyDescent="0.25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4:37" x14ac:dyDescent="0.25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4:37" x14ac:dyDescent="0.25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4:37" x14ac:dyDescent="0.25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4:37" x14ac:dyDescent="0.25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4:37" x14ac:dyDescent="0.25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4:37" x14ac:dyDescent="0.25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4:37" x14ac:dyDescent="0.25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4:37" x14ac:dyDescent="0.25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4:37" x14ac:dyDescent="0.25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4:37" x14ac:dyDescent="0.25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4:37" x14ac:dyDescent="0.25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</sheetData>
  <sheetProtection formatCells="0" formatColumns="0" formatRows="0" deleteRows="0" selectLockedCells="1"/>
  <mergeCells count="165">
    <mergeCell ref="AJ53:AJ54"/>
    <mergeCell ref="AK53:AK54"/>
    <mergeCell ref="AK67:AK68"/>
    <mergeCell ref="AJ67:AJ68"/>
    <mergeCell ref="AJ77:AJ78"/>
    <mergeCell ref="AJ69:AJ70"/>
    <mergeCell ref="AJ75:AJ76"/>
    <mergeCell ref="AK75:AK76"/>
    <mergeCell ref="P84:S84"/>
    <mergeCell ref="P80:S80"/>
    <mergeCell ref="P81:R81"/>
    <mergeCell ref="P82:S82"/>
    <mergeCell ref="AJ61:AJ62"/>
    <mergeCell ref="AK61:AK62"/>
    <mergeCell ref="AK69:AK70"/>
    <mergeCell ref="AJ71:AJ72"/>
    <mergeCell ref="AK71:AK72"/>
    <mergeCell ref="AK77:AK78"/>
    <mergeCell ref="L32:M32"/>
    <mergeCell ref="A77:A78"/>
    <mergeCell ref="B77:B78"/>
    <mergeCell ref="A67:A68"/>
    <mergeCell ref="A63:A64"/>
    <mergeCell ref="B67:B68"/>
    <mergeCell ref="B63:B64"/>
    <mergeCell ref="A69:A70"/>
    <mergeCell ref="P85:S85"/>
    <mergeCell ref="A51:A52"/>
    <mergeCell ref="B51:B52"/>
    <mergeCell ref="M81:N81"/>
    <mergeCell ref="E85:H85"/>
    <mergeCell ref="E81:H81"/>
    <mergeCell ref="A73:A74"/>
    <mergeCell ref="B73:B74"/>
    <mergeCell ref="B81:C81"/>
    <mergeCell ref="E84:H84"/>
    <mergeCell ref="E82:H82"/>
    <mergeCell ref="E80:H80"/>
    <mergeCell ref="K81:L81"/>
    <mergeCell ref="A49:A50"/>
    <mergeCell ref="B49:B50"/>
    <mergeCell ref="A61:A62"/>
    <mergeCell ref="B47:B48"/>
    <mergeCell ref="A38:C39"/>
    <mergeCell ref="B33:C33"/>
    <mergeCell ref="A40:C40"/>
    <mergeCell ref="J30:K30"/>
    <mergeCell ref="A53:A54"/>
    <mergeCell ref="B53:B54"/>
    <mergeCell ref="A47:A48"/>
    <mergeCell ref="D35:E35"/>
    <mergeCell ref="A45:A46"/>
    <mergeCell ref="G3:K3"/>
    <mergeCell ref="B3:E3"/>
    <mergeCell ref="B11:E11"/>
    <mergeCell ref="A14:C27"/>
    <mergeCell ref="J36:K36"/>
    <mergeCell ref="H34:I34"/>
    <mergeCell ref="J35:K35"/>
    <mergeCell ref="F33:G33"/>
    <mergeCell ref="H35:I35"/>
    <mergeCell ref="H29:I29"/>
    <mergeCell ref="B31:C31"/>
    <mergeCell ref="F31:G31"/>
    <mergeCell ref="B29:C29"/>
    <mergeCell ref="F32:G32"/>
    <mergeCell ref="B30:C30"/>
    <mergeCell ref="D29:E29"/>
    <mergeCell ref="B32:C32"/>
    <mergeCell ref="D30:E30"/>
    <mergeCell ref="D31:E31"/>
    <mergeCell ref="F30:G30"/>
    <mergeCell ref="D14:E28"/>
    <mergeCell ref="B28:C28"/>
    <mergeCell ref="G11:K11"/>
    <mergeCell ref="J14:K28"/>
    <mergeCell ref="F29:G29"/>
    <mergeCell ref="F14:G28"/>
    <mergeCell ref="J34:K34"/>
    <mergeCell ref="F34:G34"/>
    <mergeCell ref="J33:K33"/>
    <mergeCell ref="H32:I32"/>
    <mergeCell ref="J29:K29"/>
    <mergeCell ref="H33:I33"/>
    <mergeCell ref="D32:E32"/>
    <mergeCell ref="H31:I31"/>
    <mergeCell ref="H30:I30"/>
    <mergeCell ref="J31:K31"/>
    <mergeCell ref="J32:K32"/>
    <mergeCell ref="AD39:AI39"/>
    <mergeCell ref="B45:B46"/>
    <mergeCell ref="B35:C35"/>
    <mergeCell ref="B34:C34"/>
    <mergeCell ref="D33:E33"/>
    <mergeCell ref="D34:E34"/>
    <mergeCell ref="AI34:AK34"/>
    <mergeCell ref="F35:G35"/>
    <mergeCell ref="L33:M33"/>
    <mergeCell ref="AD34:AE34"/>
    <mergeCell ref="AJ45:AJ46"/>
    <mergeCell ref="L34:M34"/>
    <mergeCell ref="L35:M35"/>
    <mergeCell ref="L36:M36"/>
    <mergeCell ref="S18:U18"/>
    <mergeCell ref="AH28:AK28"/>
    <mergeCell ref="L14:M28"/>
    <mergeCell ref="L29:M29"/>
    <mergeCell ref="S26:U26"/>
    <mergeCell ref="AH29:AK31"/>
    <mergeCell ref="S17:U17"/>
    <mergeCell ref="S21:U21"/>
    <mergeCell ref="S19:U19"/>
    <mergeCell ref="S20:U20"/>
    <mergeCell ref="S23:U23"/>
    <mergeCell ref="S22:U22"/>
    <mergeCell ref="T30:AB30"/>
    <mergeCell ref="S28:AB28"/>
    <mergeCell ref="L30:M30"/>
    <mergeCell ref="S16:U16"/>
    <mergeCell ref="AH12:AK12"/>
    <mergeCell ref="V14:W14"/>
    <mergeCell ref="AH13:AK13"/>
    <mergeCell ref="AH14:AK27"/>
    <mergeCell ref="U32:X32"/>
    <mergeCell ref="Y32:AB32"/>
    <mergeCell ref="AK47:AK48"/>
    <mergeCell ref="AJ51:AJ52"/>
    <mergeCell ref="AK51:AK52"/>
    <mergeCell ref="AJ47:AJ48"/>
    <mergeCell ref="AI33:AK33"/>
    <mergeCell ref="AK45:AK46"/>
    <mergeCell ref="AJ38:AK40"/>
    <mergeCell ref="D38:AI38"/>
    <mergeCell ref="AD33:AE33"/>
    <mergeCell ref="H36:I36"/>
    <mergeCell ref="AJ49:AJ50"/>
    <mergeCell ref="AK49:AK50"/>
    <mergeCell ref="L31:M31"/>
    <mergeCell ref="H14:I28"/>
    <mergeCell ref="S24:U24"/>
    <mergeCell ref="S25:U25"/>
    <mergeCell ref="S14:U14"/>
    <mergeCell ref="S15:U15"/>
    <mergeCell ref="B69:B70"/>
    <mergeCell ref="A71:A72"/>
    <mergeCell ref="B71:B72"/>
    <mergeCell ref="A75:A76"/>
    <mergeCell ref="B75:B76"/>
    <mergeCell ref="AK65:AK66"/>
    <mergeCell ref="AK63:AK64"/>
    <mergeCell ref="AJ63:AJ64"/>
    <mergeCell ref="AK55:AK56"/>
    <mergeCell ref="AJ59:AJ60"/>
    <mergeCell ref="AK59:AK60"/>
    <mergeCell ref="AJ55:AJ56"/>
    <mergeCell ref="AJ65:AJ66"/>
    <mergeCell ref="B61:B62"/>
    <mergeCell ref="B59:B60"/>
    <mergeCell ref="A55:A56"/>
    <mergeCell ref="B55:B56"/>
    <mergeCell ref="A59:A60"/>
    <mergeCell ref="A57:A58"/>
    <mergeCell ref="B57:B58"/>
    <mergeCell ref="AJ57:AJ58"/>
    <mergeCell ref="AK57:AK58"/>
  </mergeCells>
  <phoneticPr fontId="2" type="noConversion"/>
  <pageMargins left="0.36" right="0.44" top="0.16" bottom="0.2" header="0" footer="0"/>
  <pageSetup paperSize="9" scale="88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Status xmlns="9d035d7d-02e5-4a00-8b62-9a556aabc7b5">ApprovedAutomatic</ApprovalStatus>
    <EditorialTags xmlns="9d035d7d-02e5-4a00-8b62-9a556aabc7b5" xsi:nil="true"/>
    <MarketSpecific xmlns="9d035d7d-02e5-4a00-8b62-9a556aabc7b5" xsi:nil="true"/>
    <TPLaunchHelpLinkType xmlns="9d035d7d-02e5-4a00-8b62-9a556aabc7b5">Template</TPLaunchHelpLinkType>
    <TPNamespace xmlns="9d035d7d-02e5-4a00-8b62-9a556aabc7b5" xsi:nil="true"/>
    <TemplateTemplateType xmlns="9d035d7d-02e5-4a00-8b62-9a556aabc7b5">Excel 2007 Default</TemplateTemplateType>
    <UANotes xmlns="9d035d7d-02e5-4a00-8b62-9a556aabc7b5" xsi:nil="true"/>
    <VoteCount xmlns="9d035d7d-02e5-4a00-8b62-9a556aabc7b5" xsi:nil="true"/>
    <HandoffToMSDN xmlns="9d035d7d-02e5-4a00-8b62-9a556aabc7b5" xsi:nil="true"/>
    <OriginAsset xmlns="9d035d7d-02e5-4a00-8b62-9a556aabc7b5" xsi:nil="true"/>
    <PublishTargets xmlns="9d035d7d-02e5-4a00-8b62-9a556aabc7b5">OfficeOnline</PublishTargets>
    <AssetType xmlns="9d035d7d-02e5-4a00-8b62-9a556aabc7b5" xsi:nil="true"/>
    <IntlLangReview xmlns="9d035d7d-02e5-4a00-8b62-9a556aabc7b5" xsi:nil="true"/>
    <NumericId xmlns="9d035d7d-02e5-4a00-8b62-9a556aabc7b5" xsi:nil="true"/>
    <OOCacheId xmlns="9d035d7d-02e5-4a00-8b62-9a556aabc7b5">1ac92a38-1961-41bd-8ac6-0c5e30cbdaf3</OOCacheId>
    <ClipArtFilename xmlns="9d035d7d-02e5-4a00-8b62-9a556aabc7b5" xsi:nil="true"/>
    <OpenTemplate xmlns="9d035d7d-02e5-4a00-8b62-9a556aabc7b5">true</OpenTemplate>
    <TPExecutable xmlns="9d035d7d-02e5-4a00-8b62-9a556aabc7b5" xsi:nil="true"/>
    <LastHandOff xmlns="9d035d7d-02e5-4a00-8b62-9a556aabc7b5" xsi:nil="true"/>
    <TPLaunchHelpLink xmlns="9d035d7d-02e5-4a00-8b62-9a556aabc7b5" xsi:nil="true"/>
    <Providers xmlns="9d035d7d-02e5-4a00-8b62-9a556aabc7b5">PN101912321</Providers>
    <TPAppVersion xmlns="9d035d7d-02e5-4a00-8b62-9a556aabc7b5" xsi:nil="true"/>
    <IsSearchable xmlns="9d035d7d-02e5-4a00-8b62-9a556aabc7b5">false</IsSearchable>
    <EditorialStatus xmlns="9d035d7d-02e5-4a00-8b62-9a556aabc7b5">Complete</EditorialStatus>
    <UALocComments xmlns="9d035d7d-02e5-4a00-8b62-9a556aabc7b5" xsi:nil="true"/>
    <CSXHash xmlns="9d035d7d-02e5-4a00-8b62-9a556aabc7b5">UQeiyhBpnJNC/GXsEpVGOilAZek+UnQsC0p6JbsAyg0=</CSXHash>
    <DirectSourceMarket xmlns="9d035d7d-02e5-4a00-8b62-9a556aabc7b5" xsi:nil="true"/>
    <DSATActionTaken xmlns="9d035d7d-02e5-4a00-8b62-9a556aabc7b5" xsi:nil="true"/>
    <PolicheckWords xmlns="9d035d7d-02e5-4a00-8b62-9a556aabc7b5" xsi:nil="true"/>
    <BugNumber xmlns="9d035d7d-02e5-4a00-8b62-9a556aabc7b5" xsi:nil="true"/>
    <Downloads xmlns="9d035d7d-02e5-4a00-8b62-9a556aabc7b5">0</Downloads>
    <ThumbnailAssetId xmlns="9d035d7d-02e5-4a00-8b62-9a556aabc7b5" xsi:nil="true"/>
    <TrustLevel xmlns="9d035d7d-02e5-4a00-8b62-9a556aabc7b5">3 Community New</TrustLevel>
    <UALocRecommendation xmlns="9d035d7d-02e5-4a00-8b62-9a556aabc7b5">Localize</UALocRecommendation>
    <TPApplication xmlns="9d035d7d-02e5-4a00-8b62-9a556aabc7b5" xsi:nil="true"/>
    <AssetId xmlns="9d035d7d-02e5-4a00-8b62-9a556aabc7b5">TP101912330</AssetId>
    <APEditor xmlns="9d035d7d-02e5-4a00-8b62-9a556aabc7b5">
      <UserInfo>
        <DisplayName/>
        <AccountId xsi:nil="true"/>
        <AccountType/>
      </UserInfo>
    </APEditor>
    <PrimaryImageGen xmlns="9d035d7d-02e5-4a00-8b62-9a556aabc7b5">true</PrimaryImageGen>
    <TPInstallLocation xmlns="9d035d7d-02e5-4a00-8b62-9a556aabc7b5" xsi:nil="true"/>
    <Manager xmlns="9d035d7d-02e5-4a00-8b62-9a556aabc7b5" xsi:nil="true"/>
    <ParentAssetId xmlns="9d035d7d-02e5-4a00-8b62-9a556aabc7b5">TC101912331</ParentAssetId>
    <SubmitterId xmlns="9d035d7d-02e5-4a00-8b62-9a556aabc7b5">S-1-10-0-3-2147393296-2998796288</SubmitterId>
    <TemplateStatus xmlns="9d035d7d-02e5-4a00-8b62-9a556aabc7b5" xsi:nil="true"/>
    <APAuthor xmlns="9d035d7d-02e5-4a00-8b62-9a556aabc7b5">
      <UserInfo>
        <DisplayName>Blu App Pool Account</DisplayName>
        <AccountId>587</AccountId>
        <AccountType/>
      </UserInfo>
    </APAuthor>
    <TPCommandLine xmlns="9d035d7d-02e5-4a00-8b62-9a556aabc7b5" xsi:nil="true"/>
    <APDescription xmlns="9d035d7d-02e5-4a00-8b62-9a556aabc7b5">Возможность заполнения наименований блюд с номерами карточек-раскладок и выходом блюда, заполнением количества продукта в граммах в числителе и при подстановке количества порций получение готового подсчета продукта в килограммах в знаменателе. Автоматический подсчет итогов.</APDescription>
    <UAProjectedTotalWords xmlns="9d035d7d-02e5-4a00-8b62-9a556aabc7b5" xsi:nil="true"/>
    <Provider xmlns="9d035d7d-02e5-4a00-8b62-9a556aabc7b5" xsi:nil="true"/>
    <ApprovalLog xmlns="9d035d7d-02e5-4a00-8b62-9a556aabc7b5" xsi:nil="true"/>
    <Component xmlns="91e8d559-4d54-460d-ba58-5d5027f88b4d" xsi:nil="true"/>
    <LastPublishResultLookup xmlns="9d035d7d-02e5-4a00-8b62-9a556aabc7b5" xsi:nil="true"/>
    <BusinessGroup xmlns="9d035d7d-02e5-4a00-8b62-9a556aabc7b5" xsi:nil="true"/>
    <PublishStatusLookup xmlns="9d035d7d-02e5-4a00-8b62-9a556aabc7b5">
      <Value>267332</Value>
      <Value>448985</Value>
    </PublishStatusLookup>
    <SourceTitle xmlns="9d035d7d-02e5-4a00-8b62-9a556aabc7b5" xsi:nil="true"/>
    <AcquiredFrom xmlns="9d035d7d-02e5-4a00-8b62-9a556aabc7b5" xsi:nil="true"/>
    <CSXSubmissionMarket xmlns="9d035d7d-02e5-4a00-8b62-9a556aabc7b5">3</CSXSubmissionMarket>
    <Markets xmlns="9d035d7d-02e5-4a00-8b62-9a556aabc7b5">
      <Value>3</Value>
    </Markets>
    <OriginalSourceMarket xmlns="9d035d7d-02e5-4a00-8b62-9a556aabc7b5" xsi:nil="true"/>
    <ArtSampleDocs xmlns="9d035d7d-02e5-4a00-8b62-9a556aabc7b5" xsi:nil="true"/>
    <ShowIn xmlns="9d035d7d-02e5-4a00-8b62-9a556aabc7b5">Show everywhere</ShowIn>
    <TPClientViewer xmlns="9d035d7d-02e5-4a00-8b62-9a556aabc7b5" xsi:nil="true"/>
    <IntlLangReviewDate xmlns="9d035d7d-02e5-4a00-8b62-9a556aabc7b5" xsi:nil="true"/>
    <TPFriendlyName xmlns="9d035d7d-02e5-4a00-8b62-9a556aabc7b5" xsi:nil="true"/>
    <AverageRating xmlns="9d035d7d-02e5-4a00-8b62-9a556aabc7b5" xsi:nil="true"/>
    <AssetStart xmlns="9d035d7d-02e5-4a00-8b62-9a556aabc7b5">2010-06-21T09:52:34+00:00</AssetStart>
    <TPComponent xmlns="9d035d7d-02e5-4a00-8b62-9a556aabc7b5" xsi:nil="true"/>
    <CrawlForDependencies xmlns="9d035d7d-02e5-4a00-8b62-9a556aabc7b5">false</CrawlForDependencies>
    <FriendlyTitle xmlns="9d035d7d-02e5-4a00-8b62-9a556aabc7b5" xsi:nil="true"/>
    <LastModifiedDateTime xmlns="9d035d7d-02e5-4a00-8b62-9a556aabc7b5" xsi:nil="true"/>
    <LegacyData xmlns="9d035d7d-02e5-4a00-8b62-9a556aabc7b5" xsi:nil="true"/>
    <Milestone xmlns="9d035d7d-02e5-4a00-8b62-9a556aabc7b5" xsi:nil="true"/>
    <TimesCloned xmlns="9d035d7d-02e5-4a00-8b62-9a556aabc7b5" xsi:nil="true"/>
    <ContentItem xmlns="9d035d7d-02e5-4a00-8b62-9a556aabc7b5" xsi:nil="true"/>
    <IsDeleted xmlns="9d035d7d-02e5-4a00-8b62-9a556aabc7b5">false</IsDeleted>
    <UACurrentWords xmlns="9d035d7d-02e5-4a00-8b62-9a556aabc7b5" xsi:nil="true"/>
    <AssetExpire xmlns="9d035d7d-02e5-4a00-8b62-9a556aabc7b5">2100-01-01T00:00:00+00:00</AssetExpire>
    <Description0 xmlns="91e8d559-4d54-460d-ba58-5d5027f88b4d" xsi:nil="true"/>
    <MachineTranslated xmlns="9d035d7d-02e5-4a00-8b62-9a556aabc7b5">false</MachineTranslated>
    <OutputCachingOn xmlns="9d035d7d-02e5-4a00-8b62-9a556aabc7b5">false</OutputCachingOn>
    <PlannedPubDate xmlns="9d035d7d-02e5-4a00-8b62-9a556aabc7b5" xsi:nil="true"/>
    <CSXUpdate xmlns="9d035d7d-02e5-4a00-8b62-9a556aabc7b5">false</CSXUpdate>
    <IntlLangReviewer xmlns="9d035d7d-02e5-4a00-8b62-9a556aabc7b5" xsi:nil="true"/>
    <IntlLocPriority xmlns="9d035d7d-02e5-4a00-8b62-9a556aabc7b5" xsi:nil="true"/>
    <CSXSubmissionDate xmlns="9d035d7d-02e5-4a00-8b62-9a556aabc7b5">2010-06-21T09:52:34+00:00</CSXSubmissionDate>
    <BlockPublish xmlns="9d035d7d-02e5-4a00-8b62-9a556aabc7b5" xsi:nil="true"/>
    <InternalTagsTaxHTField0 xmlns="9d035d7d-02e5-4a00-8b62-9a556aabc7b5">
      <Terms xmlns="http://schemas.microsoft.com/office/infopath/2007/PartnerControls"/>
    </InternalTagsTaxHTField0>
    <LocComments xmlns="9d035d7d-02e5-4a00-8b62-9a556aabc7b5" xsi:nil="true"/>
    <LocProcessedForMarketsLookup xmlns="9d035d7d-02e5-4a00-8b62-9a556aabc7b5" xsi:nil="true"/>
    <LocOverallHandbackStatusLookup xmlns="9d035d7d-02e5-4a00-8b62-9a556aabc7b5" xsi:nil="true"/>
    <LocLastLocAttemptVersionLookup xmlns="9d035d7d-02e5-4a00-8b62-9a556aabc7b5">19</LocLastLocAttemptVersionLookup>
    <LocNewPublishedVersionLookup xmlns="9d035d7d-02e5-4a00-8b62-9a556aabc7b5" xsi:nil="true"/>
    <LocProcessedForHandoffsLookup xmlns="9d035d7d-02e5-4a00-8b62-9a556aabc7b5" xsi:nil="true"/>
    <CampaignTagsTaxHTField0 xmlns="9d035d7d-02e5-4a00-8b62-9a556aabc7b5">
      <Terms xmlns="http://schemas.microsoft.com/office/infopath/2007/PartnerControls"/>
    </CampaignTagsTaxHTField0>
    <LocLastLocAttemptVersionTypeLookup xmlns="9d035d7d-02e5-4a00-8b62-9a556aabc7b5" xsi:nil="true"/>
    <LocOverallLocStatusLookup xmlns="9d035d7d-02e5-4a00-8b62-9a556aabc7b5" xsi:nil="true"/>
    <TaxCatchAll xmlns="9d035d7d-02e5-4a00-8b62-9a556aabc7b5"/>
    <LocRecommendedHandoff xmlns="9d035d7d-02e5-4a00-8b62-9a556aabc7b5" xsi:nil="true"/>
    <LocalizationTagsTaxHTField0 xmlns="9d035d7d-02e5-4a00-8b62-9a556aabc7b5">
      <Terms xmlns="http://schemas.microsoft.com/office/infopath/2007/PartnerControls"/>
    </LocalizationTagsTaxHTField0>
    <LocPublishedDependentAssetsLookup xmlns="9d035d7d-02e5-4a00-8b62-9a556aabc7b5" xsi:nil="true"/>
    <LocPublishedLinkedAssetsLookup xmlns="9d035d7d-02e5-4a00-8b62-9a556aabc7b5" xsi:nil="true"/>
    <RecommendationsModifier xmlns="9d035d7d-02e5-4a00-8b62-9a556aabc7b5" xsi:nil="true"/>
    <LocManualTestRequired xmlns="9d035d7d-02e5-4a00-8b62-9a556aabc7b5" xsi:nil="true"/>
    <ScenarioTagsTaxHTField0 xmlns="9d035d7d-02e5-4a00-8b62-9a556aabc7b5">
      <Terms xmlns="http://schemas.microsoft.com/office/infopath/2007/PartnerControls"/>
    </ScenarioTagsTaxHTField0>
    <FeatureTagsTaxHTField0 xmlns="9d035d7d-02e5-4a00-8b62-9a556aabc7b5">
      <Terms xmlns="http://schemas.microsoft.com/office/infopath/2007/PartnerControls"/>
    </FeatureTagsTaxHTField0>
    <LocOverallPreviewStatusLookup xmlns="9d035d7d-02e5-4a00-8b62-9a556aabc7b5" xsi:nil="true"/>
    <LocOverallPublishStatusLookup xmlns="9d035d7d-02e5-4a00-8b62-9a556aabc7b5" xsi:nil="true"/>
    <OriginalRelease xmlns="9d035d7d-02e5-4a00-8b62-9a556aabc7b5">14</OriginalRelease>
    <LocMarketGroupTiers2 xmlns="9d035d7d-02e5-4a00-8b62-9a556aabc7b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243CD58-0881-4889-88AB-829789BEF7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035d7d-02e5-4a00-8b62-9a556aabc7b5"/>
    <ds:schemaRef ds:uri="91e8d559-4d54-460d-ba58-5d5027f88b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1E1D69-4FCF-4BFC-8DF5-DB7C88F24CEC}">
  <ds:schemaRefs>
    <ds:schemaRef ds:uri="http://schemas.microsoft.com/office/2006/documentManagement/types"/>
    <ds:schemaRef ds:uri="http://purl.org/dc/dcmitype/"/>
    <ds:schemaRef ds:uri="9d035d7d-02e5-4a00-8b62-9a556aabc7b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1e8d559-4d54-460d-ba58-5d5027f88b4d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676EAC3-8DCB-44AA-9D73-E020295D49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меню шаблон</vt:lpstr>
      <vt:lpstr>'меню шаблон'!Заголовки_для_печати</vt:lpstr>
      <vt:lpstr>'меню шаблон'!Область_печати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меню-требования с возможностью заполнения</dc:title>
  <dc:creator>Директор</dc:creator>
  <dc:description>Форма меню требования с автоматическим подсчетом кол-ва продуктов при заполнении в числителе количества продукта в граммах и подстановке количества людей.</dc:description>
  <cp:lastModifiedBy>столовая</cp:lastModifiedBy>
  <cp:lastPrinted>2022-09-10T19:17:09Z</cp:lastPrinted>
  <dcterms:created xsi:type="dcterms:W3CDTF">2004-06-16T07:44:42Z</dcterms:created>
  <dcterms:modified xsi:type="dcterms:W3CDTF">2022-09-11T09:08:24Z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2010-06-21T09:52:34Z</vt:filetime>
  </property>
  <property fmtid="{D5CDD505-2E9C-101B-9397-08002B2CF9AE}" pid="9" name="PolicheckTimestamp">
    <vt:filetime>2011-04-27T19:05:47Z</vt:filetime>
  </property>
  <property fmtid="{D5CDD505-2E9C-101B-9397-08002B2CF9AE}" pid="10" name="Order">
    <vt:r8>11929400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